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780" windowWidth="19440" windowHeight="6975"/>
  </bookViews>
  <sheets>
    <sheet name="MAR" sheetId="4" r:id="rId1"/>
    <sheet name="Hoja1" sheetId="5" r:id="rId2"/>
  </sheets>
  <definedNames>
    <definedName name="_xlnm.Print_Area" localSheetId="0">MAR!$A$6:$E$131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1" i="4" l="1"/>
  <c r="D69" i="4"/>
  <c r="D107" i="4"/>
  <c r="D127" i="4"/>
  <c r="E125" i="4"/>
  <c r="E44" i="4"/>
  <c r="E187" i="4" l="1"/>
  <c r="E217" i="4"/>
  <c r="E222" i="4"/>
  <c r="E221" i="4"/>
  <c r="C228" i="4"/>
  <c r="E225" i="4" l="1"/>
  <c r="E224" i="4"/>
  <c r="E223" i="4"/>
  <c r="D129" i="4"/>
  <c r="E21" i="4"/>
  <c r="D31" i="4" l="1"/>
  <c r="E22" i="4"/>
  <c r="E90" i="4" l="1"/>
  <c r="E110" i="4" l="1"/>
  <c r="E93" i="4" l="1"/>
  <c r="E59" i="4"/>
  <c r="E111" i="4" l="1"/>
  <c r="E100" i="4"/>
  <c r="E99" i="4"/>
  <c r="E98" i="4"/>
  <c r="D228" i="4" l="1"/>
  <c r="E227" i="4"/>
  <c r="E226" i="4"/>
  <c r="E220" i="4"/>
  <c r="E219" i="4"/>
  <c r="E218" i="4"/>
  <c r="E216" i="4"/>
  <c r="E215" i="4"/>
  <c r="E214" i="4"/>
  <c r="E213" i="4"/>
  <c r="E212" i="4"/>
  <c r="E211" i="4"/>
  <c r="E210" i="4"/>
  <c r="E209" i="4"/>
  <c r="E208" i="4"/>
  <c r="E207" i="4"/>
  <c r="E206" i="4"/>
  <c r="E205" i="4"/>
  <c r="E204" i="4"/>
  <c r="E203" i="4"/>
  <c r="E202" i="4"/>
  <c r="E201" i="4"/>
  <c r="E200" i="4"/>
  <c r="E199" i="4"/>
  <c r="E198" i="4"/>
  <c r="E197" i="4"/>
  <c r="E196" i="4"/>
  <c r="E194" i="4"/>
  <c r="E193" i="4"/>
  <c r="E192" i="4"/>
  <c r="E191" i="4"/>
  <c r="E190" i="4"/>
  <c r="E189" i="4"/>
  <c r="E188" i="4"/>
  <c r="E186" i="4"/>
  <c r="E185" i="4"/>
  <c r="E184" i="4"/>
  <c r="E183" i="4"/>
  <c r="E182" i="4"/>
  <c r="E181" i="4"/>
  <c r="E180" i="4"/>
  <c r="E179" i="4"/>
  <c r="E178" i="4"/>
  <c r="E177" i="4"/>
  <c r="E176" i="4"/>
  <c r="E175" i="4"/>
  <c r="E174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0" i="4"/>
  <c r="D133" i="4"/>
  <c r="C133" i="4"/>
  <c r="C127" i="4"/>
  <c r="E126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C107" i="4"/>
  <c r="E106" i="4"/>
  <c r="E105" i="4"/>
  <c r="E104" i="4"/>
  <c r="E103" i="4"/>
  <c r="E102" i="4"/>
  <c r="E101" i="4"/>
  <c r="E97" i="4"/>
  <c r="E96" i="4"/>
  <c r="E95" i="4"/>
  <c r="E94" i="4"/>
  <c r="E92" i="4"/>
  <c r="E91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C69" i="4"/>
  <c r="E68" i="4"/>
  <c r="E67" i="4"/>
  <c r="E66" i="4"/>
  <c r="E65" i="4"/>
  <c r="E64" i="4"/>
  <c r="E63" i="4"/>
  <c r="E62" i="4"/>
  <c r="E61" i="4"/>
  <c r="E60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3" i="4"/>
  <c r="E42" i="4"/>
  <c r="E41" i="4"/>
  <c r="E40" i="4"/>
  <c r="E39" i="4"/>
  <c r="E38" i="4"/>
  <c r="E37" i="4"/>
  <c r="E36" i="4"/>
  <c r="E35" i="4"/>
  <c r="E34" i="4"/>
  <c r="C31" i="4"/>
  <c r="E30" i="4"/>
  <c r="E29" i="4"/>
  <c r="E28" i="4"/>
  <c r="E27" i="4"/>
  <c r="E26" i="4"/>
  <c r="E25" i="4"/>
  <c r="E24" i="4"/>
  <c r="E23" i="4"/>
  <c r="E20" i="4"/>
  <c r="E19" i="4"/>
  <c r="E18" i="4"/>
  <c r="E17" i="4"/>
  <c r="E16" i="4"/>
  <c r="E15" i="4"/>
  <c r="E14" i="4"/>
  <c r="E13" i="4"/>
  <c r="E12" i="4"/>
  <c r="E11" i="4"/>
  <c r="E228" i="4" l="1"/>
  <c r="E69" i="4"/>
  <c r="E127" i="4"/>
  <c r="E31" i="4"/>
  <c r="E133" i="4"/>
  <c r="C129" i="4"/>
  <c r="C131" i="4" s="1"/>
  <c r="C135" i="4" s="1"/>
  <c r="E107" i="4"/>
  <c r="E129" i="4" l="1"/>
  <c r="E131" i="4" s="1"/>
  <c r="E135" i="4" s="1"/>
  <c r="D131" i="4"/>
  <c r="D135" i="4" l="1"/>
</calcChain>
</file>

<file path=xl/sharedStrings.xml><?xml version="1.0" encoding="utf-8"?>
<sst xmlns="http://schemas.openxmlformats.org/spreadsheetml/2006/main" count="332" uniqueCount="328">
  <si>
    <t>VALORES EN RD$</t>
  </si>
  <si>
    <t>DESCRIPCION</t>
  </si>
  <si>
    <t>PRESUPUESTO</t>
  </si>
  <si>
    <t>TOTAL EJECUTADO</t>
  </si>
  <si>
    <t>GASTOS</t>
  </si>
  <si>
    <t>SERVICIOS PERSONALES</t>
  </si>
  <si>
    <t xml:space="preserve">2.1.1.1 </t>
  </si>
  <si>
    <t>Remuneraciones al personal fijo</t>
  </si>
  <si>
    <t xml:space="preserve">2.1.1.1.01 </t>
  </si>
  <si>
    <t>Sueldos fijos</t>
  </si>
  <si>
    <t>Sueldos del personal nominal</t>
  </si>
  <si>
    <t xml:space="preserve">2.1.1.3 </t>
  </si>
  <si>
    <t>Sueldos al personal fijo en trámite de pensiones</t>
  </si>
  <si>
    <t xml:space="preserve">2.1.1.4 </t>
  </si>
  <si>
    <t>Sueldo Anual No. 13</t>
  </si>
  <si>
    <t>Jornales</t>
  </si>
  <si>
    <t xml:space="preserve">2.1.1.6 </t>
  </si>
  <si>
    <t>Vacaciones</t>
  </si>
  <si>
    <t xml:space="preserve">2.1.1.2.01 </t>
  </si>
  <si>
    <t>Contratados o Igualados</t>
  </si>
  <si>
    <t xml:space="preserve">2.1.1.5.01 </t>
  </si>
  <si>
    <t>Prestaciones Economicas</t>
  </si>
  <si>
    <t xml:space="preserve">2.1.1.5.03 </t>
  </si>
  <si>
    <t>Prestación Laboral por Desvinculación</t>
  </si>
  <si>
    <t xml:space="preserve">2.1.1.5.04 </t>
  </si>
  <si>
    <t>Proporción de vacaciones no disfrutadas</t>
  </si>
  <si>
    <t xml:space="preserve">2.1.2.2.03 </t>
  </si>
  <si>
    <t>Horas Extraordinaria Fin de Año</t>
  </si>
  <si>
    <t xml:space="preserve">2.1.2.2.05 </t>
  </si>
  <si>
    <t>Compensación servicios de Seguridad</t>
  </si>
  <si>
    <t xml:space="preserve">2.1.2.2.08 </t>
  </si>
  <si>
    <t>Compensaciones especiales</t>
  </si>
  <si>
    <t xml:space="preserve">2.1.2.2.09 </t>
  </si>
  <si>
    <t>Bono por desempeño</t>
  </si>
  <si>
    <t xml:space="preserve">2.1.2.3.01 </t>
  </si>
  <si>
    <t>Especialismos</t>
  </si>
  <si>
    <t xml:space="preserve">2.1.4.2.01 </t>
  </si>
  <si>
    <t>Bono escolar</t>
  </si>
  <si>
    <t xml:space="preserve">2.1.5.1 </t>
  </si>
  <si>
    <t>Contribuciones al seguro de salud</t>
  </si>
  <si>
    <t xml:space="preserve">2.1.5.2 </t>
  </si>
  <si>
    <t>Contribuciones al seguro de pensiones</t>
  </si>
  <si>
    <t xml:space="preserve">2.1.5.3 </t>
  </si>
  <si>
    <t>Contribuciones al seguro de riesgo laboral</t>
  </si>
  <si>
    <t>TOTAL SERVICIOS PERSONALES</t>
  </si>
  <si>
    <t>2.2 SERVICIOS NO PERSONALES</t>
  </si>
  <si>
    <t xml:space="preserve">2.2.1.2 </t>
  </si>
  <si>
    <t>Servicios telefónico de larga distancia</t>
  </si>
  <si>
    <t xml:space="preserve">2.2.1.3 </t>
  </si>
  <si>
    <t>Teléfono local</t>
  </si>
  <si>
    <t xml:space="preserve">2.2.1.5 </t>
  </si>
  <si>
    <t>Servicio de internet y televisión por cable</t>
  </si>
  <si>
    <t xml:space="preserve">2.2.1.6 </t>
  </si>
  <si>
    <t>Electricidad</t>
  </si>
  <si>
    <t xml:space="preserve">2.2.1.7 </t>
  </si>
  <si>
    <t>Agua</t>
  </si>
  <si>
    <t xml:space="preserve">2.2.1.8 </t>
  </si>
  <si>
    <t>Recolección de residuos sólidos</t>
  </si>
  <si>
    <t xml:space="preserve">2.2.2.01 </t>
  </si>
  <si>
    <t>Publicidad y propaganda</t>
  </si>
  <si>
    <t xml:space="preserve">2.2.2.2.1 </t>
  </si>
  <si>
    <t>Impresión y Encuadernacion</t>
  </si>
  <si>
    <t>2.2.5.1.01</t>
  </si>
  <si>
    <t>Alquileres y rentas de locales</t>
  </si>
  <si>
    <t>2.2.5.4.01</t>
  </si>
  <si>
    <t>Alquiler Equipos de Transporte</t>
  </si>
  <si>
    <t>2.2.6.2.01</t>
  </si>
  <si>
    <t>Seguro de bienes muebles</t>
  </si>
  <si>
    <t>2.2.6.3.01</t>
  </si>
  <si>
    <t>Seguro de Personas</t>
  </si>
  <si>
    <t>2.2.7.1.01</t>
  </si>
  <si>
    <t>Obras menores</t>
  </si>
  <si>
    <t>2.2.7.1.2</t>
  </si>
  <si>
    <t>Servicios Especiales de Mantenimiento y Rep</t>
  </si>
  <si>
    <t>2.2.7.1.07</t>
  </si>
  <si>
    <t>Servicios de pintura y deriv. Con fines de higie. Y embellec.</t>
  </si>
  <si>
    <t>2.2.7.2.01</t>
  </si>
  <si>
    <t>Manteniento y Rep. Muebles y equip oficina</t>
  </si>
  <si>
    <t>2.2.7.2.02</t>
  </si>
  <si>
    <t>Mantenimiento y reparación de equip. Para computación</t>
  </si>
  <si>
    <t>2.2.7.2.06</t>
  </si>
  <si>
    <t>Mantenimiento equip. Transporte</t>
  </si>
  <si>
    <t>2.2.7.2.04</t>
  </si>
  <si>
    <t>Mantenimiento y reparación de equip. de comunicación</t>
  </si>
  <si>
    <t>2.2.7.2.08</t>
  </si>
  <si>
    <t xml:space="preserve">Sevicios de Mantenimiento, rep., desmonte e instalación </t>
  </si>
  <si>
    <t>2.2.8.5.01</t>
  </si>
  <si>
    <t>Fumigacion</t>
  </si>
  <si>
    <t>2.2.8.5.03</t>
  </si>
  <si>
    <t>Limpieza e higiene</t>
  </si>
  <si>
    <t>2.2.8.6.01</t>
  </si>
  <si>
    <t>Eventos Generales</t>
  </si>
  <si>
    <t>2.2.8.7.01</t>
  </si>
  <si>
    <t>2.2.8.7.02</t>
  </si>
  <si>
    <t>Servicios Juridicos</t>
  </si>
  <si>
    <t>2.2.8.7.04</t>
  </si>
  <si>
    <t>Servicios de capacitacion</t>
  </si>
  <si>
    <t>2.2.8.7.05</t>
  </si>
  <si>
    <t>Servicios de informática y sistemas computarizados</t>
  </si>
  <si>
    <t>2.2.8.7.06</t>
  </si>
  <si>
    <t>Otros servicios tecnicos profesionales</t>
  </si>
  <si>
    <t>2.2.8.8.01</t>
  </si>
  <si>
    <t>Impuestos</t>
  </si>
  <si>
    <t xml:space="preserve">                                                                         SUB-TOTAL</t>
  </si>
  <si>
    <t>2.3.1.1</t>
  </si>
  <si>
    <t>Alimentos y bebidas para personas</t>
  </si>
  <si>
    <t>2.3.2.2.01</t>
  </si>
  <si>
    <t>Hilados y telas</t>
  </si>
  <si>
    <t>2.3.2.3.01</t>
  </si>
  <si>
    <t>Prendas de Vestir</t>
  </si>
  <si>
    <t>2.3.3.1</t>
  </si>
  <si>
    <t>Papel de escritorio</t>
  </si>
  <si>
    <t xml:space="preserve">2.3.3.2 </t>
  </si>
  <si>
    <t>Productos de papel y cartón</t>
  </si>
  <si>
    <t>2.3.3.3</t>
  </si>
  <si>
    <t>Productos de artes gráficas</t>
  </si>
  <si>
    <t>Llantas y Neumaticos</t>
  </si>
  <si>
    <t>2.3.5.5.01</t>
  </si>
  <si>
    <t>Artículos de plastico</t>
  </si>
  <si>
    <t xml:space="preserve">2.3.6.2.02 </t>
  </si>
  <si>
    <t>Producto de Loza</t>
  </si>
  <si>
    <t>2.3.6.3.01</t>
  </si>
  <si>
    <t>Productos ferrosos</t>
  </si>
  <si>
    <t>2.3.6.3.02</t>
  </si>
  <si>
    <t>Productos no ferrosos</t>
  </si>
  <si>
    <t xml:space="preserve">2.3.6.3.03 </t>
  </si>
  <si>
    <t>Estructuras Metálicas Acabadas</t>
  </si>
  <si>
    <t xml:space="preserve">2.3.6.3.04 </t>
  </si>
  <si>
    <t>Herramientas Menores</t>
  </si>
  <si>
    <t>2.3.7.1.01</t>
  </si>
  <si>
    <t>Gasolina</t>
  </si>
  <si>
    <t>2.3.7.1.02</t>
  </si>
  <si>
    <t>Gasoil</t>
  </si>
  <si>
    <t>2.3.9.1</t>
  </si>
  <si>
    <t>Material para limpieza</t>
  </si>
  <si>
    <t xml:space="preserve">2.3.9.2 </t>
  </si>
  <si>
    <t>Utiles de escritorio, oficina informática y de enseñanza</t>
  </si>
  <si>
    <t xml:space="preserve">2.3.9.4.01 </t>
  </si>
  <si>
    <t>Utiles de Actividades Deportivas</t>
  </si>
  <si>
    <t xml:space="preserve">2.3.9.6 </t>
  </si>
  <si>
    <t>Productos electricos y afines</t>
  </si>
  <si>
    <t xml:space="preserve">2.3.9.8.01 </t>
  </si>
  <si>
    <t>Otros repuestos y accsesorios menores</t>
  </si>
  <si>
    <t xml:space="preserve">2.3.9.9.01 </t>
  </si>
  <si>
    <t>Productos útiles Varios no Identificados</t>
  </si>
  <si>
    <t xml:space="preserve">2.4.1.2.2 </t>
  </si>
  <si>
    <t>Ayudas y Donaciones Especiales</t>
  </si>
  <si>
    <t xml:space="preserve">2.4.1.4.01 </t>
  </si>
  <si>
    <t>Becas nacionales</t>
  </si>
  <si>
    <t xml:space="preserve">2.4.1.5.01 </t>
  </si>
  <si>
    <t>Transferencias corrientes a Empresas el sector privado</t>
  </si>
  <si>
    <t>Transferencias corrientes a Asoc. Sin fines de lucro</t>
  </si>
  <si>
    <t>2.6.1.1</t>
  </si>
  <si>
    <t>2.6.1.3</t>
  </si>
  <si>
    <t>Equipos de computos</t>
  </si>
  <si>
    <t>2.6.1.4.01</t>
  </si>
  <si>
    <t>Electrodomesticos</t>
  </si>
  <si>
    <t>2.6.1.9.01</t>
  </si>
  <si>
    <t>Otros mobiliarios y Equipos</t>
  </si>
  <si>
    <t>2.6.2.1.01</t>
  </si>
  <si>
    <t>Equipos y Aparatos Audiovisuales</t>
  </si>
  <si>
    <t>2.6.2.2.01</t>
  </si>
  <si>
    <t>Aparatos deportivos</t>
  </si>
  <si>
    <t>2.6.2.3.01</t>
  </si>
  <si>
    <t>Camaras fotograficas y de video</t>
  </si>
  <si>
    <t>2.6.3.1.01</t>
  </si>
  <si>
    <t>Equipo medico y de laboratorio</t>
  </si>
  <si>
    <t>2.6.3.4.01</t>
  </si>
  <si>
    <t>Equipo meteorologico y sismologico</t>
  </si>
  <si>
    <t>2.6.5.4.01</t>
  </si>
  <si>
    <t>Sistema de Aire Acondicionado, Calefación</t>
  </si>
  <si>
    <t>2.6.5.5.01</t>
  </si>
  <si>
    <t>Equipos de comunicación</t>
  </si>
  <si>
    <t>2.6.5.6.01</t>
  </si>
  <si>
    <t>Equipos de generacion electrica</t>
  </si>
  <si>
    <t>2.6.6.2.01</t>
  </si>
  <si>
    <t>Equipos de Seguridad</t>
  </si>
  <si>
    <t>2.6.9.3.01</t>
  </si>
  <si>
    <t>Terrenos urbanos sin mejora</t>
  </si>
  <si>
    <t>TOTAL SERVICIOS NO PERSONALES</t>
  </si>
  <si>
    <t>TOTAL GASTOS PERSONALES Y NO PERSONALES</t>
  </si>
  <si>
    <t>2.7 OBRAS               ( Relacion anexa)</t>
  </si>
  <si>
    <t>TOTAL GENERAL</t>
  </si>
  <si>
    <t>PRESUPUESTO DE OBRAS O INVERSION</t>
  </si>
  <si>
    <t>Snip</t>
  </si>
  <si>
    <t>Nombre Proyecto</t>
  </si>
  <si>
    <t xml:space="preserve">Presupuesto Actual </t>
  </si>
  <si>
    <t>TOTAL</t>
  </si>
  <si>
    <t>AMPLIACIÓN DEL HOSPITAL DR. MARCELINO VELEZ SANTANA, EN HERRERA</t>
  </si>
  <si>
    <t>RECONSTRUCCIÓN HOSPITAL JOSE MARIA CABRAL Y BAEZ, SANTIAGO, PROVINCIA SANTIAGO</t>
  </si>
  <si>
    <t>CONSTRUCCIÓN Y EQUIPAMIENTO DEL CENTRO DE DIAGNOSTICO Y ATENCION PRIMARIA EN EL MUNICIPIO DE GUERRA, PROVINCIA SANTO DOMINGO.</t>
  </si>
  <si>
    <t>CONSTRUCCIÓN Y EQUIPAMIENTO DEL CENTRO DE DIAGNOSTICOS Y ATENCION PRIMARIA EN EL MUNICIPIO DE PUERTO PLATA, PROVINCIA PUERTO PLATA</t>
  </si>
  <si>
    <t>CONSTRUCCIÓN Y EQUIPAMIENTO DEL CENTRO DE DIAGNOSTICO Y ATENCION PRIMARIA EN EL MUNICIPIO BAYAGUANA, PROVINCIA MONTE PLATA</t>
  </si>
  <si>
    <t>CONSTRUCCIÓN Y EQUIPAMIENTO DEL CENTRO DE DIAGNOSTICOS Y ATENCION PRIMARIA EN EL MUNICIPIO SAN FRANCISCO DE MACORIS, PROVINCIA DUARTE</t>
  </si>
  <si>
    <t>CONSTRUCCIÓN Y EQUIPAMIENTO CENTRO DE DIAGNOSTICO Y ATENCION PRIMARIA EN EL MUNICIPIO PIMENTEL, PROVINCIA DUARTE</t>
  </si>
  <si>
    <t>CONSTRUCCIÓN Y EQUIPAMIENTO CENTRO DE DIAGNOSTICO Y ATENCION PRIMARIA EN SAN LUIS, MUNICIPIO SANTO DOMINGO ESTE, PROVINCIA SANTO DOMINGO</t>
  </si>
  <si>
    <t>CONSTRUCCIÓN Y EQUIPAMIENTO CENTRO DE DIAGNOSTICO Y ATENCION PRIMARIA EN EL MUNICIPIO SAN PEDRO DE MACORIS, PROVINCIA SAN PEDRO DE MACORIS</t>
  </si>
  <si>
    <t>CONSTRUCCIÓN Y EQUIPAMIENTO DEL CENTRO DE DIAGNOSTICO Y ATENCION PRIMARIA EN EL MUNICIPIO HAINA, PROVINCIA SAN CRISTOBAL</t>
  </si>
  <si>
    <t>CONSTRUCCIÓN Y EQUIPAMIENTO CENTRO DE DIAGNOSTICO Y ATENCION PRIMARIA EN EL DISTRITO MUNICIPAL TIREO, MUNICIPIO CONSTANZA, PROVINCIA LA VEGA</t>
  </si>
  <si>
    <t>CONSTRUCCIÓN Y EQUIPAMIENTO DEL CENTROS DE DIAGNOSTICO Y ATENCION PRIMARIA EN EL DISTRITO MUNICIPAL PAYA, MUNICIPIO BANI, PROVINCIA PERAVIA</t>
  </si>
  <si>
    <t>CONSTRUCCIÓN Y EQUIPAMIENTO CENTRO DE DIAGNOSTICO Y ATENCION PRIMARIA EN EL MUNICIPIO DE SOSUA, PROVINCIA PUERTO PLATA</t>
  </si>
  <si>
    <t xml:space="preserve">CONSTRUCCIÓN Y EQUIPAMIENTO CENTRO DE DIAGNOSTICO Y ATENCION PRIMARIA EN LOS PRADITOS, SECTOR JULIETA MORALES, DISTRITO NACIONAL </t>
  </si>
  <si>
    <t>CONSTRUCCIÓN Y EQUIPAMIENTO CENTRO DE DIAGNOSTICO Y ATENCION PRIMARIA EN RIO ARRIBA, MUNICIPIO BANI, PROVINCIA PERAVIA</t>
  </si>
  <si>
    <t>CONSTRUCCIÓN Y EQUIPAMIENTO CENTRO DE DIAGNOSTICO Y ATENCION PRIMARIA EN BONAO, PROVINCIA MONSEÑOR NOUEL</t>
  </si>
  <si>
    <t>CONSTRUCCIÓN Y EQUIPAMIENTO CENTRO DE DIAGNOSTICO Y ATENCION PRIMARIA EN EL MUNICIPIO LAS YAYAS DE VIAJAMA, PROVINCIA AZUA</t>
  </si>
  <si>
    <t>CONSTRUCCIÓN Y EQUIPAMIENTO CENTRO DE DIAGNOSTICO Y ATENCION PRIMARIA EN EL MUNICIPIO VALLEJUELO, PROVINCIA SAN JUAN DE LA MAGUANA</t>
  </si>
  <si>
    <t>CONSTRUCCIÓN Y EQUIPAMIENTO DEL CENTRO DE DIAGNÓSTICO Y ATENCIÓN PRIMARIA  EN EL MUNICIPIO COMENDADOR, PROVINCIA ELÍAS PIÑA</t>
  </si>
  <si>
    <t xml:space="preserve">CONSTRUCCIÓN Y EQUIPAMIENTO DEL  CENTRO DE DIAGNÓSTICOS Y ATENCIÓN PRIMARIA EN  EL MUNICIPIO EL SEYBO.  PROV. EL SEYBO.  </t>
  </si>
  <si>
    <t>CONSTRUCCIÓN Y EQUIPAMIENTO CENTRO DE DIAGNOSTICO Y ATENCION PRIMARIA EN EL DISTRITO MUNICIPAL VILLA CENTRAL, MUNICIPIO BARAHONA, PROVINCIA BARAHONA</t>
  </si>
  <si>
    <t>CONSTRUCCIÓN Y EQUIPAMIENTO DEL CENTRO DE DIAGNÓSTICO Y ATENCIÓN PRIMARIA EN CONSTANZA, MUNICIPIO CONSTANZA, PROVINCIA LA VEGA</t>
  </si>
  <si>
    <t xml:space="preserve">CONSTRUCCIÓN Y EQUIPAMIENTO DEL  CENTRO DE DIAGNÓSTICOS Y ATENCIÓN PRIMARIA EN  EL BARRIO BUENOS AIRES (INDEPENDENCIA) DISTRITO NACIONAL.  </t>
  </si>
  <si>
    <t>CONSTRUCCIÓN Y EQUIPAMIENTO CENTRO DE DIAGNOSTICO Y ATENCION PRIMARIA EN EL MUNICIPIO SAN FERNANDO DE MONTECRISTI, PROVINCIA MONTE CRISTI</t>
  </si>
  <si>
    <t xml:space="preserve">CONSTRUCCIÓN Y EQUIPAMIENTO DEL  CENTRO DE DIAGNÓSTICO Y ATENCIÓN PRIMARIA EN  EL MUNICIPIO PALENQUE. PROV. SAN CRISTÓBAL.  </t>
  </si>
  <si>
    <t>CONSTRUCCIÓN Y EQUIPAMIENTO CENTRO DE DIAGNOSTICO Y ATENCION PRIMARIA EN EL MUNICIPIO SAN JUAN DE LA MAGUANA, PROVINCIA SAN JUAN</t>
  </si>
  <si>
    <t xml:space="preserve">CONSTRUCCIÓN Y EQUIPAMIENTO DEL  CENTRO DE DIAGNÓSTICO Y ATENCIÓN PRIMARIA EN  EL MUNICIPIO VILLA ALTAGRACIA. PROV. SAN CRISTÓBAL.  </t>
  </si>
  <si>
    <t>CONSTRUCCIÓN Y  EQUIPAMIENTO DEL  CENTRO DE DIAGNÓSTICO Y ATENCIÓN PRIMARIA EN  HATILLO, MUNICIPIO SAN CRISTÓBAL. PROV. SAN CRISTÓBAL</t>
  </si>
  <si>
    <t xml:space="preserve">CONSTRUCCIÓN Y EQUIPAMIENTO DEL  CENTRO DE DIAGNÓSTICO Y ATENCIÓN PRIMARIA EN  EL DISTRITO MUNICIPAL HATO DEL YAQUE, MUNICIPIO SANTIAGO.  PROV. SANTIAGO.  </t>
  </si>
  <si>
    <t xml:space="preserve">CONSTRUCCIÓN Y EQUIPAMIENTO DEL  CENTRO DE DIAGNÓSTICO Y ATENCIÓN PRIMARIA EN  EL MUNICIPIO HATO MAYOR.  PROV. HATO MAYOR  </t>
  </si>
  <si>
    <t xml:space="preserve">CONSTRUCCIÓN Y EQUIPAMIENTO DEL  CENTRO DE DIAGNÓSTICO  Y ATENCIÓN PRIMARIA EN  LA JOYA, MUNICIPIO SANTIAGO,  PROVINCIA  SANTIAGO  </t>
  </si>
  <si>
    <t xml:space="preserve">CONSTRUCCIÓN Y EQUIPAMIENTO DEL  CENTRO DE DIAGNÓSTICO  Y ATENCIÓN PRIMARIA EN LA OTRA BANDA, MUNICIPIO SANTIAGO.  PROV. SANTIAGO.  </t>
  </si>
  <si>
    <t xml:space="preserve">CONSTRUCCIÓN Y EQUIPAMIENTO DEL  CENTRO DE DIAGNÓSTICO  Y ATENCIÓN PRIMARIA EN  EL MUNICIPIO LOS ALCARRIZOS,  PROV. STO. DGO.   </t>
  </si>
  <si>
    <t xml:space="preserve">CONSTRUCCIÓN Y EQUIPAMIENTO DEL  CENTRO DE DIAGNÓSTICO Y ATENCIÓN PRIMARIA EN  MADRE VIEJA, MUNICIPIO SAN CRISTÓBAL. PROV. SAN CRISTÓBAL.  </t>
  </si>
  <si>
    <t>CONSTRUCCIÓN Y EQUIPAMIENTO DEL CENTRO DE DIAGNÓSTICO Y ATENCIÓN PRIMARIA EN EL MUNICIPIO DAJABÓN, PROVINCIA DAJABÓN</t>
  </si>
  <si>
    <t>CONSTRUCCIÓN Y EQUIPAMIENTO DEL CENTRO DE DIAGNÓSTICO Y ATENCIÓN PRIMARIA EN EL MUNICIPIO CABRERA, PROVINCIA MARÍA TRINIDAD SÁNCHEZ.</t>
  </si>
  <si>
    <t>CONSTRUCCIÓN Y EQUIPAMIENTO DEL CENTRO DE DIAGNÓSTICO Y ATENCIÓN PRIMARIA EN EL MUNICIPIO EL FACTOR, PROVINCIA MARÍA TRINIDAD SÁNCHEZ.</t>
  </si>
  <si>
    <t>CONSTRUCCIÓN Y EQUIPAMIENTO DEL CENTRO DE DIAGNÓSTICOS Y ATENCIÓN PRIMARIA EN EL MUNICIPIO ESPERANZA, PROVINCIA VALVERDE</t>
  </si>
  <si>
    <t>CONSTRUCCIÓN Y EQUIPAMIENTO DEL CENTRO DE DIAGNÓSTICO Y ATENCIÓN PRIMARIA EN EL MUNICIPIO LA ROMANA, PROVINCIA LA ROMANA</t>
  </si>
  <si>
    <t>CONSTRUCCIÓN Y EQUIPAMIENTO DEL CENTRO DE DIAGNÓSTICO Y ATENCIÓN PRIMARIA EN EL MUNICIPIO PEDERNALES, PROVINCIA PEDERNALES</t>
  </si>
  <si>
    <t>CONSTRUCCIÓN  Y EQUIPAMIENTO DEL CENTRO DE DIAGNÓSTICOS Y ATENCIÓN PRIMARIA EN EL MUNICIPIO FANTINO, PROVINCIA SÁNCHEZ RAMÍREZ.</t>
  </si>
  <si>
    <t>CONSTRUCCIÓN Y EQUIPAMIENTO DEL CENTRO DE DIAGNÓSTICOS Y ATENCIÓN PRIMARIA MUNICIPIO HIGÜEY, PROVINCIA LA ALTAGRACIA.</t>
  </si>
  <si>
    <t>CONSTRUCCIÓN Y EQUIPAMIENTO DEL CENTRO DE DIAGNÓSTICOS Y ATENCIÓN PRIMARIA MUNICIPIO LAS MATAS DE FARFÁN, PROVINCIA SAN JUAN DE LA MAGUANA</t>
  </si>
  <si>
    <t>CONSTRUCCIÓN Y EQUIPAMIENTO DEL CENTRO DE DIAGNÓSTICO Y ATENCIÓN PRIMARIA EN MANOGUAYABO,  MUNICIPIO SANTO DOMINGO OESTE, PROVINCIA SANTO DOMINGO</t>
  </si>
  <si>
    <t>CONSTRUCCIÓN Y EQUIPAMIENTO DEL  CENTRO DE DIAGNÓSTICO Y ATENCIÓN PRIMARIA II, EN BANÍ,  MUNICIPIO BANI,  PROV.  PERAVIA .</t>
  </si>
  <si>
    <t xml:space="preserve">CONSTRUCCIÓN Y EQUIPAMIENTO DEL  CENTRO DE DIAGNÓSTICOS Y ATENCIÓN PRIMARIA EN  EL MIRADOR DEL ESTE. MUNICIPIO SANTO DOMINGO ESTE. PROV. SANTO DOMINGO  </t>
  </si>
  <si>
    <t>CONSTRUCCIÓN DE LA CIUDAD SANITARIA DR. LUIS E. AYBAR, DISTRITO NACIONAL</t>
  </si>
  <si>
    <t xml:space="preserve">2.1.1.2.02 </t>
  </si>
  <si>
    <t xml:space="preserve">2.1.1.2.06 </t>
  </si>
  <si>
    <t>CONSTRUCCIÓN Y EQUIPAMIENTO CENTRO DE DIAGNOSTICO Y ATENCION PRIMARIA EN EL MUNICIPIO VICENTE NOBLE, PROVINCIA BARAHONA</t>
  </si>
  <si>
    <t>CONSTRUCCIÓN Y EQUIPAMIENTO DEL CENTRO DE DIAGNÓSTICO Y ATENCIÓN PRIMARIA EN EL MUNICIPIO MAO, PROVINCIA VALVERDE</t>
  </si>
  <si>
    <t>CONSTRUCCIÓN Y EQUIPAMIENTO DEL CENTRO DE DIAGNÓSTICOS Y ATENCIÓN PRIMARIA EN EL MUNICIPIO VILLA JARAGUA, PROVINCIA BAHORUCO.</t>
  </si>
  <si>
    <t>CONSTRUCCIÓN Y EQUIPAMIENTO DEL CENTRO DE DIAGNÓSTICOS Y ATENCIÓN PRIMARIA EN  EL MUNICIPIO DE COTUÍ, PROVINCIA SÁNCHEZ RAMÍREZ.</t>
  </si>
  <si>
    <t>CONSTRUCCIÓN Y EQUIPAMIENTO DEL  CENTRO DE DIAGNÓSTICOYATENCIÓN PRIMARIA EN BANÍ,  MUNICIPIO BANI,  PROV.  PERAVIA .</t>
  </si>
  <si>
    <t xml:space="preserve">REPARACIÓN DE LOS HOSPITALES DE LA PROVINCIA SAMANÁ   </t>
  </si>
  <si>
    <t>REMODELACIÓN DE LOS HOSPITALES DE LA PROVINCIA DE DUARTE</t>
  </si>
  <si>
    <t>REPARACIÓN HOSPITAL EN LA PROVINCIA SAN PEDRO DE MACORÍS</t>
  </si>
  <si>
    <t xml:space="preserve">REPARACIÓN DE LOS HOSPITALES DE LA PROVINCIA SANTIAGO DE LOS CABALLEROS   </t>
  </si>
  <si>
    <t xml:space="preserve">REPARACIÓN HOSPITALES DE LA PROVINCIA BARAHONA  </t>
  </si>
  <si>
    <t xml:space="preserve">REMODELACIÓN DE LOS HOSPITALES DE LA PROVINCIA INDEPENDENCIA   </t>
  </si>
  <si>
    <t xml:space="preserve">REPARACIÓN HOSPITAL DE LA PROVINCIA BAHORUCO   </t>
  </si>
  <si>
    <t xml:space="preserve">REPARACIÓN HOSPITALES DE LA PROVINCIA LA ALTAGRACIA </t>
  </si>
  <si>
    <t xml:space="preserve">REPARACIÓN DE LOS HOSPITALES DE LA PROVINCIA SAN JUAN DE LA MAGUANA   </t>
  </si>
  <si>
    <t xml:space="preserve">REMODELACIÓN DEL HOSPITAL DE LA PROVINCIA MONSEÑOR NOUEL   </t>
  </si>
  <si>
    <t>REPARACIÓN HOSPITAL DE LA PROVINCIA DAJABÓN</t>
  </si>
  <si>
    <t xml:space="preserve">REPARACIÓN HOSPITALES DEL DISTRITO NACIONAL   </t>
  </si>
  <si>
    <t>REPARACIÓN DE LOS HOSPITALES DE LA PROVINCIA ELIAS PIÑA</t>
  </si>
  <si>
    <t xml:space="preserve">REPARACIÓN HOSPITALES DE LA PROVINCIA ESPAILLAT   </t>
  </si>
  <si>
    <t>REPARACIÓN HOSPITALES DE LA PROVINCIA LA VEGA</t>
  </si>
  <si>
    <t>REMODELACIÓN HOSPITAL DE LA PROVINCIA MARÍA TRINIDAD SÁNCHEZ</t>
  </si>
  <si>
    <t>REMODELACIÓN HOSPITALES DE LA PROVINCIA PUERTO PLATA</t>
  </si>
  <si>
    <t>REMODELACIÓN HOSPITALES DE LA PROVINCIA SAN CRISTÓBAL</t>
  </si>
  <si>
    <t>REPARACIÓN HOSPITALES DE LA PROVINCIA SÁNCHEZ RAMÍREZ</t>
  </si>
  <si>
    <t xml:space="preserve">REPARACIÓN HOSPITAL DE LA PROVINCIA SANTIAGO RODRÍGUEZ </t>
  </si>
  <si>
    <t xml:space="preserve">REPARACIÓN HOSPITALES DE LA PROVINCIA SANTO DOMINGO   </t>
  </si>
  <si>
    <t>REPARACIÓN DE LOS HOSPITALES DE LA PROVINCIA VALVERDE</t>
  </si>
  <si>
    <t>CONSTRUCCIÓN  HOSPITAL REGIONAL EN SAN FRANCISCO DE MACORIS, PROV. DUARTE</t>
  </si>
  <si>
    <t>RECONSTRUCCIÓN HOSPITAL TEOFILO HERNANDEZ, EL SEIBO</t>
  </si>
  <si>
    <t xml:space="preserve">CONSTRUCCIÓN HOSPITAL DE LA MATA DE SANTA CRUZ DE MONTECRISTI </t>
  </si>
  <si>
    <t>4.2.1</t>
  </si>
  <si>
    <t>DISMINUCION DE PASIVOS CORRIENTES</t>
  </si>
  <si>
    <t>2.3.7.2.03</t>
  </si>
  <si>
    <t xml:space="preserve">Produsctos quimicos de laboratorio y de uso personal </t>
  </si>
  <si>
    <t>2.3.2.4.1</t>
  </si>
  <si>
    <t>2.3.4.1.1</t>
  </si>
  <si>
    <t>2.3.7.1.6</t>
  </si>
  <si>
    <t>Muebles de Oficina</t>
  </si>
  <si>
    <t>2.3.9.5.1</t>
  </si>
  <si>
    <t>Útiles de cocina y comedor</t>
  </si>
  <si>
    <t>Lubricantes</t>
  </si>
  <si>
    <t>Productos medicinales para uso humano</t>
  </si>
  <si>
    <t>Calzados</t>
  </si>
  <si>
    <t>N/A</t>
  </si>
  <si>
    <t>RECURSOS PROPIOS</t>
  </si>
  <si>
    <t>2.2.5.8.01</t>
  </si>
  <si>
    <t>Otros Alquileres</t>
  </si>
  <si>
    <t xml:space="preserve">2.3.6.1.01 </t>
  </si>
  <si>
    <t>Producto de cemento</t>
  </si>
  <si>
    <t>2.3.6.3.06</t>
  </si>
  <si>
    <t>Accesorios de Metal</t>
  </si>
  <si>
    <t>2.2.8.6.04</t>
  </si>
  <si>
    <t>Actuaciones Artisticas</t>
  </si>
  <si>
    <t>2.3.9.9.02</t>
  </si>
  <si>
    <t>2.2.7.1.06</t>
  </si>
  <si>
    <t>Instalaciones electricas</t>
  </si>
  <si>
    <t>2.2.7.2.05</t>
  </si>
  <si>
    <t>Mantenimiento y reparación de equip. Para comunicación</t>
  </si>
  <si>
    <t>2.3.7.2.07</t>
  </si>
  <si>
    <t>Produsctos quimicos para el saneamiento de las aguas</t>
  </si>
  <si>
    <t>2.6.4.1.01</t>
  </si>
  <si>
    <t>Vehiculos y Equipos de Transporte</t>
  </si>
  <si>
    <t>2.6.8.3.01</t>
  </si>
  <si>
    <t>Programas de Informatica y Base de Datos</t>
  </si>
  <si>
    <t>2.2.3.1.01</t>
  </si>
  <si>
    <t>Viaticos dentro del pais</t>
  </si>
  <si>
    <t>2.3.5.3.01</t>
  </si>
  <si>
    <t>2.3.7.2.06</t>
  </si>
  <si>
    <t>Pintura, lacas, barnices</t>
  </si>
  <si>
    <t>2.3.7.1.03</t>
  </si>
  <si>
    <t>Kerosen</t>
  </si>
  <si>
    <t>Estudios de ingenieria, arquiectura, investigacion y analisis de factibilidad</t>
  </si>
  <si>
    <t>Bonos para Utiles varios</t>
  </si>
  <si>
    <t>2.5.1.2.1</t>
  </si>
  <si>
    <t>911 UNIDAD DE CUIDADOS INTENSIVOS HOSPITAL JUAN PABLO PINA, PROV. SAN CRISTOBAL</t>
  </si>
  <si>
    <t>RECONSTRUCCIÓN AREA DE EMERGENCIAS PARA EL 911 EN EL HOSPITAL RAFAEL MAÑON</t>
  </si>
  <si>
    <t>RECONSTRUCCIÓN ÁREA DE EMERGENCIAS DEL 911 HOSPITAL DE BARSEQUILLO EN HAINA</t>
  </si>
  <si>
    <t>2.1.2.2.02</t>
  </si>
  <si>
    <t>Compensacionporhoras extraordinaria</t>
  </si>
  <si>
    <t>2.6.8.8.01</t>
  </si>
  <si>
    <t>informaticas</t>
  </si>
  <si>
    <t xml:space="preserve">CONSTRUCCIÓN Y EQUIPAMIENTO DEL CENTRO DE DIAGNÓSTICO Y ATENCIÓN PRIMARIA EN EL MUNICIPIO </t>
  </si>
  <si>
    <t xml:space="preserve">REPARACIÓN HOSPITAL DE LA PROVINCIA MONTECRISTI   </t>
  </si>
  <si>
    <t>CONSTRUCCIÓN  HOSPITAL DOCENTE UNIVERSITARIO DR. DARIO CONTRERAS</t>
  </si>
  <si>
    <t>CONSTRUCCION SUBCENTRO HOSPITALARIO DE MANZANILLO, PROV. MONTECRISTI</t>
  </si>
  <si>
    <t>CONSTRUCCIÓN HOSPITAL DE LA CIUDAD JUAN BOSH, SANTO DOMINGO ESTE</t>
  </si>
  <si>
    <t xml:space="preserve">CONSTRUCCION CENTRO COMPRENSIVO DEL CANCER ROSA EMILIA DE TAVAREZ (2DA.ETAPA) </t>
  </si>
  <si>
    <t>AL 31 DE MARZO 2017</t>
  </si>
  <si>
    <t>MARZO</t>
  </si>
  <si>
    <t>2.2.5.3.02</t>
  </si>
  <si>
    <t>Alquiler de equipo para computación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</si>
</sst>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[$-10409]#,##0.00;\(#,##0.00\)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Baskerville Old Face"/>
      <family val="1"/>
    </font>
    <font>
      <b/>
      <sz val="11"/>
      <color theme="1"/>
      <name val="Arial Black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0" fillId="0" borderId="0" applyFont="0" applyFill="0" applyBorder="0" applyAlignment="0" applyProtection="0"/>
    <xf numFmtId="0" fontId="11" fillId="0" borderId="0"/>
    <xf numFmtId="44" fontId="10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Fill="1"/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4" fontId="0" fillId="0" borderId="0" xfId="0" applyNumberFormat="1" applyBorder="1"/>
    <xf numFmtId="4" fontId="0" fillId="0" borderId="0" xfId="0" applyNumberFormat="1"/>
    <xf numFmtId="4" fontId="0" fillId="0" borderId="0" xfId="0" applyNumberFormat="1" applyFill="1" applyBorder="1"/>
    <xf numFmtId="4" fontId="0" fillId="0" borderId="0" xfId="0" applyNumberFormat="1" applyFill="1"/>
    <xf numFmtId="4" fontId="2" fillId="0" borderId="0" xfId="0" applyNumberFormat="1" applyFont="1"/>
    <xf numFmtId="4" fontId="2" fillId="0" borderId="0" xfId="0" applyNumberFormat="1" applyFont="1" applyFill="1"/>
    <xf numFmtId="0" fontId="0" fillId="0" borderId="0" xfId="0" applyBorder="1"/>
    <xf numFmtId="4" fontId="2" fillId="0" borderId="0" xfId="0" applyNumberFormat="1" applyFont="1" applyBorder="1"/>
    <xf numFmtId="0" fontId="0" fillId="0" borderId="0" xfId="0" applyFill="1" applyBorder="1"/>
    <xf numFmtId="0" fontId="2" fillId="0" borderId="0" xfId="0" applyFont="1" applyBorder="1"/>
    <xf numFmtId="0" fontId="1" fillId="0" borderId="0" xfId="0" applyFont="1" applyBorder="1"/>
    <xf numFmtId="0" fontId="5" fillId="0" borderId="0" xfId="0" applyFont="1" applyBorder="1"/>
    <xf numFmtId="4" fontId="5" fillId="0" borderId="0" xfId="0" applyNumberFormat="1" applyFont="1" applyBorder="1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4" borderId="0" xfId="0" applyFill="1" applyAlignment="1">
      <alignment vertical="center"/>
    </xf>
    <xf numFmtId="43" fontId="0" fillId="0" borderId="0" xfId="0" applyNumberFormat="1"/>
    <xf numFmtId="43" fontId="0" fillId="0" borderId="0" xfId="0" applyNumberFormat="1" applyFill="1"/>
    <xf numFmtId="4" fontId="2" fillId="6" borderId="0" xfId="0" applyNumberFormat="1" applyFont="1" applyFill="1" applyBorder="1"/>
    <xf numFmtId="43" fontId="0" fillId="0" borderId="0" xfId="0" applyNumberFormat="1" applyFill="1" applyBorder="1"/>
    <xf numFmtId="43" fontId="8" fillId="0" borderId="0" xfId="1" applyNumberFormat="1" applyFont="1" applyFill="1" applyBorder="1" applyAlignment="1" applyProtection="1">
      <alignment vertical="center" wrapText="1" readingOrder="1"/>
      <protection locked="0"/>
    </xf>
    <xf numFmtId="164" fontId="8" fillId="4" borderId="0" xfId="0" applyNumberFormat="1" applyFont="1" applyFill="1" applyBorder="1" applyAlignment="1" applyProtection="1">
      <alignment horizontal="right" vertical="center" wrapText="1"/>
      <protection locked="0"/>
    </xf>
    <xf numFmtId="164" fontId="0" fillId="0" borderId="0" xfId="0" applyNumberFormat="1" applyBorder="1"/>
    <xf numFmtId="44" fontId="0" fillId="0" borderId="0" xfId="3" applyFont="1"/>
    <xf numFmtId="44" fontId="2" fillId="0" borderId="0" xfId="0" applyNumberFormat="1" applyFont="1"/>
    <xf numFmtId="44" fontId="0" fillId="0" borderId="0" xfId="0" applyNumberFormat="1"/>
    <xf numFmtId="44" fontId="0" fillId="0" borderId="0" xfId="0" applyNumberFormat="1" applyFill="1" applyAlignment="1">
      <alignment vertical="center"/>
    </xf>
    <xf numFmtId="39" fontId="0" fillId="0" borderId="0" xfId="0" applyNumberFormat="1" applyFill="1" applyAlignment="1">
      <alignment vertical="center"/>
    </xf>
    <xf numFmtId="43" fontId="0" fillId="0" borderId="0" xfId="1" applyFont="1" applyFill="1" applyAlignment="1">
      <alignment vertical="center"/>
    </xf>
    <xf numFmtId="43" fontId="0" fillId="0" borderId="0" xfId="1" applyFont="1"/>
    <xf numFmtId="4" fontId="0" fillId="0" borderId="0" xfId="0" applyNumberFormat="1" applyFont="1" applyBorder="1"/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4" borderId="0" xfId="0" applyFill="1" applyBorder="1"/>
    <xf numFmtId="0" fontId="2" fillId="0" borderId="0" xfId="0" applyFont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/>
    <xf numFmtId="4" fontId="0" fillId="4" borderId="0" xfId="0" applyNumberFormat="1" applyFill="1" applyBorder="1"/>
    <xf numFmtId="0" fontId="2" fillId="3" borderId="0" xfId="0" applyFont="1" applyFill="1" applyBorder="1" applyAlignment="1">
      <alignment horizontal="left"/>
    </xf>
    <xf numFmtId="4" fontId="2" fillId="3" borderId="0" xfId="0" applyNumberFormat="1" applyFont="1" applyFill="1" applyBorder="1"/>
    <xf numFmtId="0" fontId="2" fillId="0" borderId="0" xfId="0" applyFont="1" applyFill="1" applyBorder="1"/>
    <xf numFmtId="4" fontId="2" fillId="0" borderId="0" xfId="0" applyNumberFormat="1" applyFont="1" applyFill="1" applyBorder="1"/>
    <xf numFmtId="4" fontId="2" fillId="4" borderId="0" xfId="0" applyNumberFormat="1" applyFont="1" applyFill="1" applyBorder="1"/>
    <xf numFmtId="0" fontId="0" fillId="0" borderId="0" xfId="0" applyBorder="1" applyAlignment="1"/>
    <xf numFmtId="39" fontId="9" fillId="4" borderId="0" xfId="1" applyNumberFormat="1" applyFont="1" applyFill="1" applyBorder="1" applyAlignment="1" applyProtection="1">
      <alignment horizontal="right" vertical="center" wrapText="1" readingOrder="1"/>
      <protection locked="0"/>
    </xf>
    <xf numFmtId="0" fontId="2" fillId="5" borderId="0" xfId="0" applyFont="1" applyFill="1" applyBorder="1"/>
    <xf numFmtId="4" fontId="2" fillId="5" borderId="0" xfId="0" applyNumberFormat="1" applyFont="1" applyFill="1" applyBorder="1"/>
    <xf numFmtId="0" fontId="6" fillId="2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 readingOrder="1"/>
      <protection locked="0"/>
    </xf>
    <xf numFmtId="0" fontId="7" fillId="0" borderId="0" xfId="0" applyFont="1" applyFill="1" applyBorder="1" applyAlignment="1" applyProtection="1">
      <alignment vertical="center" wrapText="1" readingOrder="1"/>
      <protection locked="0"/>
    </xf>
    <xf numFmtId="39" fontId="8" fillId="0" borderId="0" xfId="1" applyNumberFormat="1" applyFont="1" applyFill="1" applyBorder="1" applyAlignment="1" applyProtection="1">
      <alignment vertical="center" wrapText="1" readingOrder="1"/>
      <protection locked="0"/>
    </xf>
    <xf numFmtId="164" fontId="9" fillId="4" borderId="0" xfId="0" applyNumberFormat="1" applyFont="1" applyFill="1" applyBorder="1" applyAlignment="1" applyProtection="1">
      <alignment horizontal="right" vertical="center" wrapText="1"/>
      <protection locked="0"/>
    </xf>
    <xf numFmtId="43" fontId="2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6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4">
    <cellStyle name="Millares" xfId="1" builtinId="3"/>
    <cellStyle name="Moneda" xfId="3" builtinId="4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8"/>
  <sheetViews>
    <sheetView tabSelected="1" topLeftCell="A67" workbookViewId="0">
      <selection activeCell="G9" sqref="G9"/>
    </sheetView>
  </sheetViews>
  <sheetFormatPr baseColWidth="10" defaultRowHeight="15" x14ac:dyDescent="0.25"/>
  <cols>
    <col min="1" max="1" width="10.28515625" customWidth="1"/>
    <col min="2" max="2" width="52.42578125" customWidth="1"/>
    <col min="3" max="4" width="18.7109375" bestFit="1" customWidth="1"/>
    <col min="5" max="5" width="17.7109375" style="2" bestFit="1" customWidth="1"/>
    <col min="6" max="6" width="19.7109375" customWidth="1"/>
    <col min="7" max="7" width="17.7109375" style="1" bestFit="1" customWidth="1"/>
    <col min="8" max="8" width="18.7109375" bestFit="1" customWidth="1"/>
    <col min="9" max="11" width="17.7109375" bestFit="1" customWidth="1"/>
    <col min="12" max="12" width="16.7109375" bestFit="1" customWidth="1"/>
    <col min="13" max="13" width="17.7109375" bestFit="1" customWidth="1"/>
    <col min="14" max="14" width="15" bestFit="1" customWidth="1"/>
    <col min="15" max="15" width="17.7109375" bestFit="1" customWidth="1"/>
    <col min="16" max="17" width="15" bestFit="1" customWidth="1"/>
    <col min="18" max="21" width="16.7109375" bestFit="1" customWidth="1"/>
    <col min="22" max="22" width="17.7109375" bestFit="1" customWidth="1"/>
    <col min="244" max="244" width="7.85546875" customWidth="1"/>
    <col min="245" max="245" width="52.42578125" customWidth="1"/>
    <col min="246" max="246" width="16.140625" customWidth="1"/>
    <col min="247" max="247" width="16" customWidth="1"/>
    <col min="248" max="248" width="14.28515625" customWidth="1"/>
    <col min="249" max="249" width="15" customWidth="1"/>
    <col min="250" max="258" width="15.7109375" customWidth="1"/>
    <col min="259" max="259" width="15.85546875" customWidth="1"/>
    <col min="260" max="260" width="16.42578125" customWidth="1"/>
    <col min="261" max="261" width="15" customWidth="1"/>
    <col min="262" max="262" width="13.7109375" bestFit="1" customWidth="1"/>
    <col min="263" max="264" width="12.7109375" bestFit="1" customWidth="1"/>
    <col min="267" max="267" width="13.5703125" customWidth="1"/>
    <col min="268" max="268" width="17.140625" customWidth="1"/>
    <col min="269" max="269" width="12.7109375" bestFit="1" customWidth="1"/>
    <col min="500" max="500" width="7.85546875" customWidth="1"/>
    <col min="501" max="501" width="52.42578125" customWidth="1"/>
    <col min="502" max="502" width="16.140625" customWidth="1"/>
    <col min="503" max="503" width="16" customWidth="1"/>
    <col min="504" max="504" width="14.28515625" customWidth="1"/>
    <col min="505" max="505" width="15" customWidth="1"/>
    <col min="506" max="514" width="15.7109375" customWidth="1"/>
    <col min="515" max="515" width="15.85546875" customWidth="1"/>
    <col min="516" max="516" width="16.42578125" customWidth="1"/>
    <col min="517" max="517" width="15" customWidth="1"/>
    <col min="518" max="518" width="13.7109375" bestFit="1" customWidth="1"/>
    <col min="519" max="520" width="12.7109375" bestFit="1" customWidth="1"/>
    <col min="523" max="523" width="13.5703125" customWidth="1"/>
    <col min="524" max="524" width="17.140625" customWidth="1"/>
    <col min="525" max="525" width="12.7109375" bestFit="1" customWidth="1"/>
    <col min="756" max="756" width="7.85546875" customWidth="1"/>
    <col min="757" max="757" width="52.42578125" customWidth="1"/>
    <col min="758" max="758" width="16.140625" customWidth="1"/>
    <col min="759" max="759" width="16" customWidth="1"/>
    <col min="760" max="760" width="14.28515625" customWidth="1"/>
    <col min="761" max="761" width="15" customWidth="1"/>
    <col min="762" max="770" width="15.7109375" customWidth="1"/>
    <col min="771" max="771" width="15.85546875" customWidth="1"/>
    <col min="772" max="772" width="16.42578125" customWidth="1"/>
    <col min="773" max="773" width="15" customWidth="1"/>
    <col min="774" max="774" width="13.7109375" bestFit="1" customWidth="1"/>
    <col min="775" max="776" width="12.7109375" bestFit="1" customWidth="1"/>
    <col min="779" max="779" width="13.5703125" customWidth="1"/>
    <col min="780" max="780" width="17.140625" customWidth="1"/>
    <col min="781" max="781" width="12.7109375" bestFit="1" customWidth="1"/>
    <col min="1012" max="1012" width="7.85546875" customWidth="1"/>
    <col min="1013" max="1013" width="52.42578125" customWidth="1"/>
    <col min="1014" max="1014" width="16.140625" customWidth="1"/>
    <col min="1015" max="1015" width="16" customWidth="1"/>
    <col min="1016" max="1016" width="14.28515625" customWidth="1"/>
    <col min="1017" max="1017" width="15" customWidth="1"/>
    <col min="1018" max="1026" width="15.7109375" customWidth="1"/>
    <col min="1027" max="1027" width="15.85546875" customWidth="1"/>
    <col min="1028" max="1028" width="16.42578125" customWidth="1"/>
    <col min="1029" max="1029" width="15" customWidth="1"/>
    <col min="1030" max="1030" width="13.7109375" bestFit="1" customWidth="1"/>
    <col min="1031" max="1032" width="12.7109375" bestFit="1" customWidth="1"/>
    <col min="1035" max="1035" width="13.5703125" customWidth="1"/>
    <col min="1036" max="1036" width="17.140625" customWidth="1"/>
    <col min="1037" max="1037" width="12.7109375" bestFit="1" customWidth="1"/>
    <col min="1268" max="1268" width="7.85546875" customWidth="1"/>
    <col min="1269" max="1269" width="52.42578125" customWidth="1"/>
    <col min="1270" max="1270" width="16.140625" customWidth="1"/>
    <col min="1271" max="1271" width="16" customWidth="1"/>
    <col min="1272" max="1272" width="14.28515625" customWidth="1"/>
    <col min="1273" max="1273" width="15" customWidth="1"/>
    <col min="1274" max="1282" width="15.7109375" customWidth="1"/>
    <col min="1283" max="1283" width="15.85546875" customWidth="1"/>
    <col min="1284" max="1284" width="16.42578125" customWidth="1"/>
    <col min="1285" max="1285" width="15" customWidth="1"/>
    <col min="1286" max="1286" width="13.7109375" bestFit="1" customWidth="1"/>
    <col min="1287" max="1288" width="12.7109375" bestFit="1" customWidth="1"/>
    <col min="1291" max="1291" width="13.5703125" customWidth="1"/>
    <col min="1292" max="1292" width="17.140625" customWidth="1"/>
    <col min="1293" max="1293" width="12.7109375" bestFit="1" customWidth="1"/>
    <col min="1524" max="1524" width="7.85546875" customWidth="1"/>
    <col min="1525" max="1525" width="52.42578125" customWidth="1"/>
    <col min="1526" max="1526" width="16.140625" customWidth="1"/>
    <col min="1527" max="1527" width="16" customWidth="1"/>
    <col min="1528" max="1528" width="14.28515625" customWidth="1"/>
    <col min="1529" max="1529" width="15" customWidth="1"/>
    <col min="1530" max="1538" width="15.7109375" customWidth="1"/>
    <col min="1539" max="1539" width="15.85546875" customWidth="1"/>
    <col min="1540" max="1540" width="16.42578125" customWidth="1"/>
    <col min="1541" max="1541" width="15" customWidth="1"/>
    <col min="1542" max="1542" width="13.7109375" bestFit="1" customWidth="1"/>
    <col min="1543" max="1544" width="12.7109375" bestFit="1" customWidth="1"/>
    <col min="1547" max="1547" width="13.5703125" customWidth="1"/>
    <col min="1548" max="1548" width="17.140625" customWidth="1"/>
    <col min="1549" max="1549" width="12.7109375" bestFit="1" customWidth="1"/>
    <col min="1780" max="1780" width="7.85546875" customWidth="1"/>
    <col min="1781" max="1781" width="52.42578125" customWidth="1"/>
    <col min="1782" max="1782" width="16.140625" customWidth="1"/>
    <col min="1783" max="1783" width="16" customWidth="1"/>
    <col min="1784" max="1784" width="14.28515625" customWidth="1"/>
    <col min="1785" max="1785" width="15" customWidth="1"/>
    <col min="1786" max="1794" width="15.7109375" customWidth="1"/>
    <col min="1795" max="1795" width="15.85546875" customWidth="1"/>
    <col min="1796" max="1796" width="16.42578125" customWidth="1"/>
    <col min="1797" max="1797" width="15" customWidth="1"/>
    <col min="1798" max="1798" width="13.7109375" bestFit="1" customWidth="1"/>
    <col min="1799" max="1800" width="12.7109375" bestFit="1" customWidth="1"/>
    <col min="1803" max="1803" width="13.5703125" customWidth="1"/>
    <col min="1804" max="1804" width="17.140625" customWidth="1"/>
    <col min="1805" max="1805" width="12.7109375" bestFit="1" customWidth="1"/>
    <col min="2036" max="2036" width="7.85546875" customWidth="1"/>
    <col min="2037" max="2037" width="52.42578125" customWidth="1"/>
    <col min="2038" max="2038" width="16.140625" customWidth="1"/>
    <col min="2039" max="2039" width="16" customWidth="1"/>
    <col min="2040" max="2040" width="14.28515625" customWidth="1"/>
    <col min="2041" max="2041" width="15" customWidth="1"/>
    <col min="2042" max="2050" width="15.7109375" customWidth="1"/>
    <col min="2051" max="2051" width="15.85546875" customWidth="1"/>
    <col min="2052" max="2052" width="16.42578125" customWidth="1"/>
    <col min="2053" max="2053" width="15" customWidth="1"/>
    <col min="2054" max="2054" width="13.7109375" bestFit="1" customWidth="1"/>
    <col min="2055" max="2056" width="12.7109375" bestFit="1" customWidth="1"/>
    <col min="2059" max="2059" width="13.5703125" customWidth="1"/>
    <col min="2060" max="2060" width="17.140625" customWidth="1"/>
    <col min="2061" max="2061" width="12.7109375" bestFit="1" customWidth="1"/>
    <col min="2292" max="2292" width="7.85546875" customWidth="1"/>
    <col min="2293" max="2293" width="52.42578125" customWidth="1"/>
    <col min="2294" max="2294" width="16.140625" customWidth="1"/>
    <col min="2295" max="2295" width="16" customWidth="1"/>
    <col min="2296" max="2296" width="14.28515625" customWidth="1"/>
    <col min="2297" max="2297" width="15" customWidth="1"/>
    <col min="2298" max="2306" width="15.7109375" customWidth="1"/>
    <col min="2307" max="2307" width="15.85546875" customWidth="1"/>
    <col min="2308" max="2308" width="16.42578125" customWidth="1"/>
    <col min="2309" max="2309" width="15" customWidth="1"/>
    <col min="2310" max="2310" width="13.7109375" bestFit="1" customWidth="1"/>
    <col min="2311" max="2312" width="12.7109375" bestFit="1" customWidth="1"/>
    <col min="2315" max="2315" width="13.5703125" customWidth="1"/>
    <col min="2316" max="2316" width="17.140625" customWidth="1"/>
    <col min="2317" max="2317" width="12.7109375" bestFit="1" customWidth="1"/>
    <col min="2548" max="2548" width="7.85546875" customWidth="1"/>
    <col min="2549" max="2549" width="52.42578125" customWidth="1"/>
    <col min="2550" max="2550" width="16.140625" customWidth="1"/>
    <col min="2551" max="2551" width="16" customWidth="1"/>
    <col min="2552" max="2552" width="14.28515625" customWidth="1"/>
    <col min="2553" max="2553" width="15" customWidth="1"/>
    <col min="2554" max="2562" width="15.7109375" customWidth="1"/>
    <col min="2563" max="2563" width="15.85546875" customWidth="1"/>
    <col min="2564" max="2564" width="16.42578125" customWidth="1"/>
    <col min="2565" max="2565" width="15" customWidth="1"/>
    <col min="2566" max="2566" width="13.7109375" bestFit="1" customWidth="1"/>
    <col min="2567" max="2568" width="12.7109375" bestFit="1" customWidth="1"/>
    <col min="2571" max="2571" width="13.5703125" customWidth="1"/>
    <col min="2572" max="2572" width="17.140625" customWidth="1"/>
    <col min="2573" max="2573" width="12.7109375" bestFit="1" customWidth="1"/>
    <col min="2804" max="2804" width="7.85546875" customWidth="1"/>
    <col min="2805" max="2805" width="52.42578125" customWidth="1"/>
    <col min="2806" max="2806" width="16.140625" customWidth="1"/>
    <col min="2807" max="2807" width="16" customWidth="1"/>
    <col min="2808" max="2808" width="14.28515625" customWidth="1"/>
    <col min="2809" max="2809" width="15" customWidth="1"/>
    <col min="2810" max="2818" width="15.7109375" customWidth="1"/>
    <col min="2819" max="2819" width="15.85546875" customWidth="1"/>
    <col min="2820" max="2820" width="16.42578125" customWidth="1"/>
    <col min="2821" max="2821" width="15" customWidth="1"/>
    <col min="2822" max="2822" width="13.7109375" bestFit="1" customWidth="1"/>
    <col min="2823" max="2824" width="12.7109375" bestFit="1" customWidth="1"/>
    <col min="2827" max="2827" width="13.5703125" customWidth="1"/>
    <col min="2828" max="2828" width="17.140625" customWidth="1"/>
    <col min="2829" max="2829" width="12.7109375" bestFit="1" customWidth="1"/>
    <col min="3060" max="3060" width="7.85546875" customWidth="1"/>
    <col min="3061" max="3061" width="52.42578125" customWidth="1"/>
    <col min="3062" max="3062" width="16.140625" customWidth="1"/>
    <col min="3063" max="3063" width="16" customWidth="1"/>
    <col min="3064" max="3064" width="14.28515625" customWidth="1"/>
    <col min="3065" max="3065" width="15" customWidth="1"/>
    <col min="3066" max="3074" width="15.7109375" customWidth="1"/>
    <col min="3075" max="3075" width="15.85546875" customWidth="1"/>
    <col min="3076" max="3076" width="16.42578125" customWidth="1"/>
    <col min="3077" max="3077" width="15" customWidth="1"/>
    <col min="3078" max="3078" width="13.7109375" bestFit="1" customWidth="1"/>
    <col min="3079" max="3080" width="12.7109375" bestFit="1" customWidth="1"/>
    <col min="3083" max="3083" width="13.5703125" customWidth="1"/>
    <col min="3084" max="3084" width="17.140625" customWidth="1"/>
    <col min="3085" max="3085" width="12.7109375" bestFit="1" customWidth="1"/>
    <col min="3316" max="3316" width="7.85546875" customWidth="1"/>
    <col min="3317" max="3317" width="52.42578125" customWidth="1"/>
    <col min="3318" max="3318" width="16.140625" customWidth="1"/>
    <col min="3319" max="3319" width="16" customWidth="1"/>
    <col min="3320" max="3320" width="14.28515625" customWidth="1"/>
    <col min="3321" max="3321" width="15" customWidth="1"/>
    <col min="3322" max="3330" width="15.7109375" customWidth="1"/>
    <col min="3331" max="3331" width="15.85546875" customWidth="1"/>
    <col min="3332" max="3332" width="16.42578125" customWidth="1"/>
    <col min="3333" max="3333" width="15" customWidth="1"/>
    <col min="3334" max="3334" width="13.7109375" bestFit="1" customWidth="1"/>
    <col min="3335" max="3336" width="12.7109375" bestFit="1" customWidth="1"/>
    <col min="3339" max="3339" width="13.5703125" customWidth="1"/>
    <col min="3340" max="3340" width="17.140625" customWidth="1"/>
    <col min="3341" max="3341" width="12.7109375" bestFit="1" customWidth="1"/>
    <col min="3572" max="3572" width="7.85546875" customWidth="1"/>
    <col min="3573" max="3573" width="52.42578125" customWidth="1"/>
    <col min="3574" max="3574" width="16.140625" customWidth="1"/>
    <col min="3575" max="3575" width="16" customWidth="1"/>
    <col min="3576" max="3576" width="14.28515625" customWidth="1"/>
    <col min="3577" max="3577" width="15" customWidth="1"/>
    <col min="3578" max="3586" width="15.7109375" customWidth="1"/>
    <col min="3587" max="3587" width="15.85546875" customWidth="1"/>
    <col min="3588" max="3588" width="16.42578125" customWidth="1"/>
    <col min="3589" max="3589" width="15" customWidth="1"/>
    <col min="3590" max="3590" width="13.7109375" bestFit="1" customWidth="1"/>
    <col min="3591" max="3592" width="12.7109375" bestFit="1" customWidth="1"/>
    <col min="3595" max="3595" width="13.5703125" customWidth="1"/>
    <col min="3596" max="3596" width="17.140625" customWidth="1"/>
    <col min="3597" max="3597" width="12.7109375" bestFit="1" customWidth="1"/>
    <col min="3828" max="3828" width="7.85546875" customWidth="1"/>
    <col min="3829" max="3829" width="52.42578125" customWidth="1"/>
    <col min="3830" max="3830" width="16.140625" customWidth="1"/>
    <col min="3831" max="3831" width="16" customWidth="1"/>
    <col min="3832" max="3832" width="14.28515625" customWidth="1"/>
    <col min="3833" max="3833" width="15" customWidth="1"/>
    <col min="3834" max="3842" width="15.7109375" customWidth="1"/>
    <col min="3843" max="3843" width="15.85546875" customWidth="1"/>
    <col min="3844" max="3844" width="16.42578125" customWidth="1"/>
    <col min="3845" max="3845" width="15" customWidth="1"/>
    <col min="3846" max="3846" width="13.7109375" bestFit="1" customWidth="1"/>
    <col min="3847" max="3848" width="12.7109375" bestFit="1" customWidth="1"/>
    <col min="3851" max="3851" width="13.5703125" customWidth="1"/>
    <col min="3852" max="3852" width="17.140625" customWidth="1"/>
    <col min="3853" max="3853" width="12.7109375" bestFit="1" customWidth="1"/>
    <col min="4084" max="4084" width="7.85546875" customWidth="1"/>
    <col min="4085" max="4085" width="52.42578125" customWidth="1"/>
    <col min="4086" max="4086" width="16.140625" customWidth="1"/>
    <col min="4087" max="4087" width="16" customWidth="1"/>
    <col min="4088" max="4088" width="14.28515625" customWidth="1"/>
    <col min="4089" max="4089" width="15" customWidth="1"/>
    <col min="4090" max="4098" width="15.7109375" customWidth="1"/>
    <col min="4099" max="4099" width="15.85546875" customWidth="1"/>
    <col min="4100" max="4100" width="16.42578125" customWidth="1"/>
    <col min="4101" max="4101" width="15" customWidth="1"/>
    <col min="4102" max="4102" width="13.7109375" bestFit="1" customWidth="1"/>
    <col min="4103" max="4104" width="12.7109375" bestFit="1" customWidth="1"/>
    <col min="4107" max="4107" width="13.5703125" customWidth="1"/>
    <col min="4108" max="4108" width="17.140625" customWidth="1"/>
    <col min="4109" max="4109" width="12.7109375" bestFit="1" customWidth="1"/>
    <col min="4340" max="4340" width="7.85546875" customWidth="1"/>
    <col min="4341" max="4341" width="52.42578125" customWidth="1"/>
    <col min="4342" max="4342" width="16.140625" customWidth="1"/>
    <col min="4343" max="4343" width="16" customWidth="1"/>
    <col min="4344" max="4344" width="14.28515625" customWidth="1"/>
    <col min="4345" max="4345" width="15" customWidth="1"/>
    <col min="4346" max="4354" width="15.7109375" customWidth="1"/>
    <col min="4355" max="4355" width="15.85546875" customWidth="1"/>
    <col min="4356" max="4356" width="16.42578125" customWidth="1"/>
    <col min="4357" max="4357" width="15" customWidth="1"/>
    <col min="4358" max="4358" width="13.7109375" bestFit="1" customWidth="1"/>
    <col min="4359" max="4360" width="12.7109375" bestFit="1" customWidth="1"/>
    <col min="4363" max="4363" width="13.5703125" customWidth="1"/>
    <col min="4364" max="4364" width="17.140625" customWidth="1"/>
    <col min="4365" max="4365" width="12.7109375" bestFit="1" customWidth="1"/>
    <col min="4596" max="4596" width="7.85546875" customWidth="1"/>
    <col min="4597" max="4597" width="52.42578125" customWidth="1"/>
    <col min="4598" max="4598" width="16.140625" customWidth="1"/>
    <col min="4599" max="4599" width="16" customWidth="1"/>
    <col min="4600" max="4600" width="14.28515625" customWidth="1"/>
    <col min="4601" max="4601" width="15" customWidth="1"/>
    <col min="4602" max="4610" width="15.7109375" customWidth="1"/>
    <col min="4611" max="4611" width="15.85546875" customWidth="1"/>
    <col min="4612" max="4612" width="16.42578125" customWidth="1"/>
    <col min="4613" max="4613" width="15" customWidth="1"/>
    <col min="4614" max="4614" width="13.7109375" bestFit="1" customWidth="1"/>
    <col min="4615" max="4616" width="12.7109375" bestFit="1" customWidth="1"/>
    <col min="4619" max="4619" width="13.5703125" customWidth="1"/>
    <col min="4620" max="4620" width="17.140625" customWidth="1"/>
    <col min="4621" max="4621" width="12.7109375" bestFit="1" customWidth="1"/>
    <col min="4852" max="4852" width="7.85546875" customWidth="1"/>
    <col min="4853" max="4853" width="52.42578125" customWidth="1"/>
    <col min="4854" max="4854" width="16.140625" customWidth="1"/>
    <col min="4855" max="4855" width="16" customWidth="1"/>
    <col min="4856" max="4856" width="14.28515625" customWidth="1"/>
    <col min="4857" max="4857" width="15" customWidth="1"/>
    <col min="4858" max="4866" width="15.7109375" customWidth="1"/>
    <col min="4867" max="4867" width="15.85546875" customWidth="1"/>
    <col min="4868" max="4868" width="16.42578125" customWidth="1"/>
    <col min="4869" max="4869" width="15" customWidth="1"/>
    <col min="4870" max="4870" width="13.7109375" bestFit="1" customWidth="1"/>
    <col min="4871" max="4872" width="12.7109375" bestFit="1" customWidth="1"/>
    <col min="4875" max="4875" width="13.5703125" customWidth="1"/>
    <col min="4876" max="4876" width="17.140625" customWidth="1"/>
    <col min="4877" max="4877" width="12.7109375" bestFit="1" customWidth="1"/>
    <col min="5108" max="5108" width="7.85546875" customWidth="1"/>
    <col min="5109" max="5109" width="52.42578125" customWidth="1"/>
    <col min="5110" max="5110" width="16.140625" customWidth="1"/>
    <col min="5111" max="5111" width="16" customWidth="1"/>
    <col min="5112" max="5112" width="14.28515625" customWidth="1"/>
    <col min="5113" max="5113" width="15" customWidth="1"/>
    <col min="5114" max="5122" width="15.7109375" customWidth="1"/>
    <col min="5123" max="5123" width="15.85546875" customWidth="1"/>
    <col min="5124" max="5124" width="16.42578125" customWidth="1"/>
    <col min="5125" max="5125" width="15" customWidth="1"/>
    <col min="5126" max="5126" width="13.7109375" bestFit="1" customWidth="1"/>
    <col min="5127" max="5128" width="12.7109375" bestFit="1" customWidth="1"/>
    <col min="5131" max="5131" width="13.5703125" customWidth="1"/>
    <col min="5132" max="5132" width="17.140625" customWidth="1"/>
    <col min="5133" max="5133" width="12.7109375" bestFit="1" customWidth="1"/>
    <col min="5364" max="5364" width="7.85546875" customWidth="1"/>
    <col min="5365" max="5365" width="52.42578125" customWidth="1"/>
    <col min="5366" max="5366" width="16.140625" customWidth="1"/>
    <col min="5367" max="5367" width="16" customWidth="1"/>
    <col min="5368" max="5368" width="14.28515625" customWidth="1"/>
    <col min="5369" max="5369" width="15" customWidth="1"/>
    <col min="5370" max="5378" width="15.7109375" customWidth="1"/>
    <col min="5379" max="5379" width="15.85546875" customWidth="1"/>
    <col min="5380" max="5380" width="16.42578125" customWidth="1"/>
    <col min="5381" max="5381" width="15" customWidth="1"/>
    <col min="5382" max="5382" width="13.7109375" bestFit="1" customWidth="1"/>
    <col min="5383" max="5384" width="12.7109375" bestFit="1" customWidth="1"/>
    <col min="5387" max="5387" width="13.5703125" customWidth="1"/>
    <col min="5388" max="5388" width="17.140625" customWidth="1"/>
    <col min="5389" max="5389" width="12.7109375" bestFit="1" customWidth="1"/>
    <col min="5620" max="5620" width="7.85546875" customWidth="1"/>
    <col min="5621" max="5621" width="52.42578125" customWidth="1"/>
    <col min="5622" max="5622" width="16.140625" customWidth="1"/>
    <col min="5623" max="5623" width="16" customWidth="1"/>
    <col min="5624" max="5624" width="14.28515625" customWidth="1"/>
    <col min="5625" max="5625" width="15" customWidth="1"/>
    <col min="5626" max="5634" width="15.7109375" customWidth="1"/>
    <col min="5635" max="5635" width="15.85546875" customWidth="1"/>
    <col min="5636" max="5636" width="16.42578125" customWidth="1"/>
    <col min="5637" max="5637" width="15" customWidth="1"/>
    <col min="5638" max="5638" width="13.7109375" bestFit="1" customWidth="1"/>
    <col min="5639" max="5640" width="12.7109375" bestFit="1" customWidth="1"/>
    <col min="5643" max="5643" width="13.5703125" customWidth="1"/>
    <col min="5644" max="5644" width="17.140625" customWidth="1"/>
    <col min="5645" max="5645" width="12.7109375" bestFit="1" customWidth="1"/>
    <col min="5876" max="5876" width="7.85546875" customWidth="1"/>
    <col min="5877" max="5877" width="52.42578125" customWidth="1"/>
    <col min="5878" max="5878" width="16.140625" customWidth="1"/>
    <col min="5879" max="5879" width="16" customWidth="1"/>
    <col min="5880" max="5880" width="14.28515625" customWidth="1"/>
    <col min="5881" max="5881" width="15" customWidth="1"/>
    <col min="5882" max="5890" width="15.7109375" customWidth="1"/>
    <col min="5891" max="5891" width="15.85546875" customWidth="1"/>
    <col min="5892" max="5892" width="16.42578125" customWidth="1"/>
    <col min="5893" max="5893" width="15" customWidth="1"/>
    <col min="5894" max="5894" width="13.7109375" bestFit="1" customWidth="1"/>
    <col min="5895" max="5896" width="12.7109375" bestFit="1" customWidth="1"/>
    <col min="5899" max="5899" width="13.5703125" customWidth="1"/>
    <col min="5900" max="5900" width="17.140625" customWidth="1"/>
    <col min="5901" max="5901" width="12.7109375" bestFit="1" customWidth="1"/>
    <col min="6132" max="6132" width="7.85546875" customWidth="1"/>
    <col min="6133" max="6133" width="52.42578125" customWidth="1"/>
    <col min="6134" max="6134" width="16.140625" customWidth="1"/>
    <col min="6135" max="6135" width="16" customWidth="1"/>
    <col min="6136" max="6136" width="14.28515625" customWidth="1"/>
    <col min="6137" max="6137" width="15" customWidth="1"/>
    <col min="6138" max="6146" width="15.7109375" customWidth="1"/>
    <col min="6147" max="6147" width="15.85546875" customWidth="1"/>
    <col min="6148" max="6148" width="16.42578125" customWidth="1"/>
    <col min="6149" max="6149" width="15" customWidth="1"/>
    <col min="6150" max="6150" width="13.7109375" bestFit="1" customWidth="1"/>
    <col min="6151" max="6152" width="12.7109375" bestFit="1" customWidth="1"/>
    <col min="6155" max="6155" width="13.5703125" customWidth="1"/>
    <col min="6156" max="6156" width="17.140625" customWidth="1"/>
    <col min="6157" max="6157" width="12.7109375" bestFit="1" customWidth="1"/>
    <col min="6388" max="6388" width="7.85546875" customWidth="1"/>
    <col min="6389" max="6389" width="52.42578125" customWidth="1"/>
    <col min="6390" max="6390" width="16.140625" customWidth="1"/>
    <col min="6391" max="6391" width="16" customWidth="1"/>
    <col min="6392" max="6392" width="14.28515625" customWidth="1"/>
    <col min="6393" max="6393" width="15" customWidth="1"/>
    <col min="6394" max="6402" width="15.7109375" customWidth="1"/>
    <col min="6403" max="6403" width="15.85546875" customWidth="1"/>
    <col min="6404" max="6404" width="16.42578125" customWidth="1"/>
    <col min="6405" max="6405" width="15" customWidth="1"/>
    <col min="6406" max="6406" width="13.7109375" bestFit="1" customWidth="1"/>
    <col min="6407" max="6408" width="12.7109375" bestFit="1" customWidth="1"/>
    <col min="6411" max="6411" width="13.5703125" customWidth="1"/>
    <col min="6412" max="6412" width="17.140625" customWidth="1"/>
    <col min="6413" max="6413" width="12.7109375" bestFit="1" customWidth="1"/>
    <col min="6644" max="6644" width="7.85546875" customWidth="1"/>
    <col min="6645" max="6645" width="52.42578125" customWidth="1"/>
    <col min="6646" max="6646" width="16.140625" customWidth="1"/>
    <col min="6647" max="6647" width="16" customWidth="1"/>
    <col min="6648" max="6648" width="14.28515625" customWidth="1"/>
    <col min="6649" max="6649" width="15" customWidth="1"/>
    <col min="6650" max="6658" width="15.7109375" customWidth="1"/>
    <col min="6659" max="6659" width="15.85546875" customWidth="1"/>
    <col min="6660" max="6660" width="16.42578125" customWidth="1"/>
    <col min="6661" max="6661" width="15" customWidth="1"/>
    <col min="6662" max="6662" width="13.7109375" bestFit="1" customWidth="1"/>
    <col min="6663" max="6664" width="12.7109375" bestFit="1" customWidth="1"/>
    <col min="6667" max="6667" width="13.5703125" customWidth="1"/>
    <col min="6668" max="6668" width="17.140625" customWidth="1"/>
    <col min="6669" max="6669" width="12.7109375" bestFit="1" customWidth="1"/>
    <col min="6900" max="6900" width="7.85546875" customWidth="1"/>
    <col min="6901" max="6901" width="52.42578125" customWidth="1"/>
    <col min="6902" max="6902" width="16.140625" customWidth="1"/>
    <col min="6903" max="6903" width="16" customWidth="1"/>
    <col min="6904" max="6904" width="14.28515625" customWidth="1"/>
    <col min="6905" max="6905" width="15" customWidth="1"/>
    <col min="6906" max="6914" width="15.7109375" customWidth="1"/>
    <col min="6915" max="6915" width="15.85546875" customWidth="1"/>
    <col min="6916" max="6916" width="16.42578125" customWidth="1"/>
    <col min="6917" max="6917" width="15" customWidth="1"/>
    <col min="6918" max="6918" width="13.7109375" bestFit="1" customWidth="1"/>
    <col min="6919" max="6920" width="12.7109375" bestFit="1" customWidth="1"/>
    <col min="6923" max="6923" width="13.5703125" customWidth="1"/>
    <col min="6924" max="6924" width="17.140625" customWidth="1"/>
    <col min="6925" max="6925" width="12.7109375" bestFit="1" customWidth="1"/>
    <col min="7156" max="7156" width="7.85546875" customWidth="1"/>
    <col min="7157" max="7157" width="52.42578125" customWidth="1"/>
    <col min="7158" max="7158" width="16.140625" customWidth="1"/>
    <col min="7159" max="7159" width="16" customWidth="1"/>
    <col min="7160" max="7160" width="14.28515625" customWidth="1"/>
    <col min="7161" max="7161" width="15" customWidth="1"/>
    <col min="7162" max="7170" width="15.7109375" customWidth="1"/>
    <col min="7171" max="7171" width="15.85546875" customWidth="1"/>
    <col min="7172" max="7172" width="16.42578125" customWidth="1"/>
    <col min="7173" max="7173" width="15" customWidth="1"/>
    <col min="7174" max="7174" width="13.7109375" bestFit="1" customWidth="1"/>
    <col min="7175" max="7176" width="12.7109375" bestFit="1" customWidth="1"/>
    <col min="7179" max="7179" width="13.5703125" customWidth="1"/>
    <col min="7180" max="7180" width="17.140625" customWidth="1"/>
    <col min="7181" max="7181" width="12.7109375" bestFit="1" customWidth="1"/>
    <col min="7412" max="7412" width="7.85546875" customWidth="1"/>
    <col min="7413" max="7413" width="52.42578125" customWidth="1"/>
    <col min="7414" max="7414" width="16.140625" customWidth="1"/>
    <col min="7415" max="7415" width="16" customWidth="1"/>
    <col min="7416" max="7416" width="14.28515625" customWidth="1"/>
    <col min="7417" max="7417" width="15" customWidth="1"/>
    <col min="7418" max="7426" width="15.7109375" customWidth="1"/>
    <col min="7427" max="7427" width="15.85546875" customWidth="1"/>
    <col min="7428" max="7428" width="16.42578125" customWidth="1"/>
    <col min="7429" max="7429" width="15" customWidth="1"/>
    <col min="7430" max="7430" width="13.7109375" bestFit="1" customWidth="1"/>
    <col min="7431" max="7432" width="12.7109375" bestFit="1" customWidth="1"/>
    <col min="7435" max="7435" width="13.5703125" customWidth="1"/>
    <col min="7436" max="7436" width="17.140625" customWidth="1"/>
    <col min="7437" max="7437" width="12.7109375" bestFit="1" customWidth="1"/>
    <col min="7668" max="7668" width="7.85546875" customWidth="1"/>
    <col min="7669" max="7669" width="52.42578125" customWidth="1"/>
    <col min="7670" max="7670" width="16.140625" customWidth="1"/>
    <col min="7671" max="7671" width="16" customWidth="1"/>
    <col min="7672" max="7672" width="14.28515625" customWidth="1"/>
    <col min="7673" max="7673" width="15" customWidth="1"/>
    <col min="7674" max="7682" width="15.7109375" customWidth="1"/>
    <col min="7683" max="7683" width="15.85546875" customWidth="1"/>
    <col min="7684" max="7684" width="16.42578125" customWidth="1"/>
    <col min="7685" max="7685" width="15" customWidth="1"/>
    <col min="7686" max="7686" width="13.7109375" bestFit="1" customWidth="1"/>
    <col min="7687" max="7688" width="12.7109375" bestFit="1" customWidth="1"/>
    <col min="7691" max="7691" width="13.5703125" customWidth="1"/>
    <col min="7692" max="7692" width="17.140625" customWidth="1"/>
    <col min="7693" max="7693" width="12.7109375" bestFit="1" customWidth="1"/>
    <col min="7924" max="7924" width="7.85546875" customWidth="1"/>
    <col min="7925" max="7925" width="52.42578125" customWidth="1"/>
    <col min="7926" max="7926" width="16.140625" customWidth="1"/>
    <col min="7927" max="7927" width="16" customWidth="1"/>
    <col min="7928" max="7928" width="14.28515625" customWidth="1"/>
    <col min="7929" max="7929" width="15" customWidth="1"/>
    <col min="7930" max="7938" width="15.7109375" customWidth="1"/>
    <col min="7939" max="7939" width="15.85546875" customWidth="1"/>
    <col min="7940" max="7940" width="16.42578125" customWidth="1"/>
    <col min="7941" max="7941" width="15" customWidth="1"/>
    <col min="7942" max="7942" width="13.7109375" bestFit="1" customWidth="1"/>
    <col min="7943" max="7944" width="12.7109375" bestFit="1" customWidth="1"/>
    <col min="7947" max="7947" width="13.5703125" customWidth="1"/>
    <col min="7948" max="7948" width="17.140625" customWidth="1"/>
    <col min="7949" max="7949" width="12.7109375" bestFit="1" customWidth="1"/>
    <col min="8180" max="8180" width="7.85546875" customWidth="1"/>
    <col min="8181" max="8181" width="52.42578125" customWidth="1"/>
    <col min="8182" max="8182" width="16.140625" customWidth="1"/>
    <col min="8183" max="8183" width="16" customWidth="1"/>
    <col min="8184" max="8184" width="14.28515625" customWidth="1"/>
    <col min="8185" max="8185" width="15" customWidth="1"/>
    <col min="8186" max="8194" width="15.7109375" customWidth="1"/>
    <col min="8195" max="8195" width="15.85546875" customWidth="1"/>
    <col min="8196" max="8196" width="16.42578125" customWidth="1"/>
    <col min="8197" max="8197" width="15" customWidth="1"/>
    <col min="8198" max="8198" width="13.7109375" bestFit="1" customWidth="1"/>
    <col min="8199" max="8200" width="12.7109375" bestFit="1" customWidth="1"/>
    <col min="8203" max="8203" width="13.5703125" customWidth="1"/>
    <col min="8204" max="8204" width="17.140625" customWidth="1"/>
    <col min="8205" max="8205" width="12.7109375" bestFit="1" customWidth="1"/>
    <col min="8436" max="8436" width="7.85546875" customWidth="1"/>
    <col min="8437" max="8437" width="52.42578125" customWidth="1"/>
    <col min="8438" max="8438" width="16.140625" customWidth="1"/>
    <col min="8439" max="8439" width="16" customWidth="1"/>
    <col min="8440" max="8440" width="14.28515625" customWidth="1"/>
    <col min="8441" max="8441" width="15" customWidth="1"/>
    <col min="8442" max="8450" width="15.7109375" customWidth="1"/>
    <col min="8451" max="8451" width="15.85546875" customWidth="1"/>
    <col min="8452" max="8452" width="16.42578125" customWidth="1"/>
    <col min="8453" max="8453" width="15" customWidth="1"/>
    <col min="8454" max="8454" width="13.7109375" bestFit="1" customWidth="1"/>
    <col min="8455" max="8456" width="12.7109375" bestFit="1" customWidth="1"/>
    <col min="8459" max="8459" width="13.5703125" customWidth="1"/>
    <col min="8460" max="8460" width="17.140625" customWidth="1"/>
    <col min="8461" max="8461" width="12.7109375" bestFit="1" customWidth="1"/>
    <col min="8692" max="8692" width="7.85546875" customWidth="1"/>
    <col min="8693" max="8693" width="52.42578125" customWidth="1"/>
    <col min="8694" max="8694" width="16.140625" customWidth="1"/>
    <col min="8695" max="8695" width="16" customWidth="1"/>
    <col min="8696" max="8696" width="14.28515625" customWidth="1"/>
    <col min="8697" max="8697" width="15" customWidth="1"/>
    <col min="8698" max="8706" width="15.7109375" customWidth="1"/>
    <col min="8707" max="8707" width="15.85546875" customWidth="1"/>
    <col min="8708" max="8708" width="16.42578125" customWidth="1"/>
    <col min="8709" max="8709" width="15" customWidth="1"/>
    <col min="8710" max="8710" width="13.7109375" bestFit="1" customWidth="1"/>
    <col min="8711" max="8712" width="12.7109375" bestFit="1" customWidth="1"/>
    <col min="8715" max="8715" width="13.5703125" customWidth="1"/>
    <col min="8716" max="8716" width="17.140625" customWidth="1"/>
    <col min="8717" max="8717" width="12.7109375" bestFit="1" customWidth="1"/>
    <col min="8948" max="8948" width="7.85546875" customWidth="1"/>
    <col min="8949" max="8949" width="52.42578125" customWidth="1"/>
    <col min="8950" max="8950" width="16.140625" customWidth="1"/>
    <col min="8951" max="8951" width="16" customWidth="1"/>
    <col min="8952" max="8952" width="14.28515625" customWidth="1"/>
    <col min="8953" max="8953" width="15" customWidth="1"/>
    <col min="8954" max="8962" width="15.7109375" customWidth="1"/>
    <col min="8963" max="8963" width="15.85546875" customWidth="1"/>
    <col min="8964" max="8964" width="16.42578125" customWidth="1"/>
    <col min="8965" max="8965" width="15" customWidth="1"/>
    <col min="8966" max="8966" width="13.7109375" bestFit="1" customWidth="1"/>
    <col min="8967" max="8968" width="12.7109375" bestFit="1" customWidth="1"/>
    <col min="8971" max="8971" width="13.5703125" customWidth="1"/>
    <col min="8972" max="8972" width="17.140625" customWidth="1"/>
    <col min="8973" max="8973" width="12.7109375" bestFit="1" customWidth="1"/>
    <col min="9204" max="9204" width="7.85546875" customWidth="1"/>
    <col min="9205" max="9205" width="52.42578125" customWidth="1"/>
    <col min="9206" max="9206" width="16.140625" customWidth="1"/>
    <col min="9207" max="9207" width="16" customWidth="1"/>
    <col min="9208" max="9208" width="14.28515625" customWidth="1"/>
    <col min="9209" max="9209" width="15" customWidth="1"/>
    <col min="9210" max="9218" width="15.7109375" customWidth="1"/>
    <col min="9219" max="9219" width="15.85546875" customWidth="1"/>
    <col min="9220" max="9220" width="16.42578125" customWidth="1"/>
    <col min="9221" max="9221" width="15" customWidth="1"/>
    <col min="9222" max="9222" width="13.7109375" bestFit="1" customWidth="1"/>
    <col min="9223" max="9224" width="12.7109375" bestFit="1" customWidth="1"/>
    <col min="9227" max="9227" width="13.5703125" customWidth="1"/>
    <col min="9228" max="9228" width="17.140625" customWidth="1"/>
    <col min="9229" max="9229" width="12.7109375" bestFit="1" customWidth="1"/>
    <col min="9460" max="9460" width="7.85546875" customWidth="1"/>
    <col min="9461" max="9461" width="52.42578125" customWidth="1"/>
    <col min="9462" max="9462" width="16.140625" customWidth="1"/>
    <col min="9463" max="9463" width="16" customWidth="1"/>
    <col min="9464" max="9464" width="14.28515625" customWidth="1"/>
    <col min="9465" max="9465" width="15" customWidth="1"/>
    <col min="9466" max="9474" width="15.7109375" customWidth="1"/>
    <col min="9475" max="9475" width="15.85546875" customWidth="1"/>
    <col min="9476" max="9476" width="16.42578125" customWidth="1"/>
    <col min="9477" max="9477" width="15" customWidth="1"/>
    <col min="9478" max="9478" width="13.7109375" bestFit="1" customWidth="1"/>
    <col min="9479" max="9480" width="12.7109375" bestFit="1" customWidth="1"/>
    <col min="9483" max="9483" width="13.5703125" customWidth="1"/>
    <col min="9484" max="9484" width="17.140625" customWidth="1"/>
    <col min="9485" max="9485" width="12.7109375" bestFit="1" customWidth="1"/>
    <col min="9716" max="9716" width="7.85546875" customWidth="1"/>
    <col min="9717" max="9717" width="52.42578125" customWidth="1"/>
    <col min="9718" max="9718" width="16.140625" customWidth="1"/>
    <col min="9719" max="9719" width="16" customWidth="1"/>
    <col min="9720" max="9720" width="14.28515625" customWidth="1"/>
    <col min="9721" max="9721" width="15" customWidth="1"/>
    <col min="9722" max="9730" width="15.7109375" customWidth="1"/>
    <col min="9731" max="9731" width="15.85546875" customWidth="1"/>
    <col min="9732" max="9732" width="16.42578125" customWidth="1"/>
    <col min="9733" max="9733" width="15" customWidth="1"/>
    <col min="9734" max="9734" width="13.7109375" bestFit="1" customWidth="1"/>
    <col min="9735" max="9736" width="12.7109375" bestFit="1" customWidth="1"/>
    <col min="9739" max="9739" width="13.5703125" customWidth="1"/>
    <col min="9740" max="9740" width="17.140625" customWidth="1"/>
    <col min="9741" max="9741" width="12.7109375" bestFit="1" customWidth="1"/>
    <col min="9972" max="9972" width="7.85546875" customWidth="1"/>
    <col min="9973" max="9973" width="52.42578125" customWidth="1"/>
    <col min="9974" max="9974" width="16.140625" customWidth="1"/>
    <col min="9975" max="9975" width="16" customWidth="1"/>
    <col min="9976" max="9976" width="14.28515625" customWidth="1"/>
    <col min="9977" max="9977" width="15" customWidth="1"/>
    <col min="9978" max="9986" width="15.7109375" customWidth="1"/>
    <col min="9987" max="9987" width="15.85546875" customWidth="1"/>
    <col min="9988" max="9988" width="16.42578125" customWidth="1"/>
    <col min="9989" max="9989" width="15" customWidth="1"/>
    <col min="9990" max="9990" width="13.7109375" bestFit="1" customWidth="1"/>
    <col min="9991" max="9992" width="12.7109375" bestFit="1" customWidth="1"/>
    <col min="9995" max="9995" width="13.5703125" customWidth="1"/>
    <col min="9996" max="9996" width="17.140625" customWidth="1"/>
    <col min="9997" max="9997" width="12.7109375" bestFit="1" customWidth="1"/>
    <col min="10228" max="10228" width="7.85546875" customWidth="1"/>
    <col min="10229" max="10229" width="52.42578125" customWidth="1"/>
    <col min="10230" max="10230" width="16.140625" customWidth="1"/>
    <col min="10231" max="10231" width="16" customWidth="1"/>
    <col min="10232" max="10232" width="14.28515625" customWidth="1"/>
    <col min="10233" max="10233" width="15" customWidth="1"/>
    <col min="10234" max="10242" width="15.7109375" customWidth="1"/>
    <col min="10243" max="10243" width="15.85546875" customWidth="1"/>
    <col min="10244" max="10244" width="16.42578125" customWidth="1"/>
    <col min="10245" max="10245" width="15" customWidth="1"/>
    <col min="10246" max="10246" width="13.7109375" bestFit="1" customWidth="1"/>
    <col min="10247" max="10248" width="12.7109375" bestFit="1" customWidth="1"/>
    <col min="10251" max="10251" width="13.5703125" customWidth="1"/>
    <col min="10252" max="10252" width="17.140625" customWidth="1"/>
    <col min="10253" max="10253" width="12.7109375" bestFit="1" customWidth="1"/>
    <col min="10484" max="10484" width="7.85546875" customWidth="1"/>
    <col min="10485" max="10485" width="52.42578125" customWidth="1"/>
    <col min="10486" max="10486" width="16.140625" customWidth="1"/>
    <col min="10487" max="10487" width="16" customWidth="1"/>
    <col min="10488" max="10488" width="14.28515625" customWidth="1"/>
    <col min="10489" max="10489" width="15" customWidth="1"/>
    <col min="10490" max="10498" width="15.7109375" customWidth="1"/>
    <col min="10499" max="10499" width="15.85546875" customWidth="1"/>
    <col min="10500" max="10500" width="16.42578125" customWidth="1"/>
    <col min="10501" max="10501" width="15" customWidth="1"/>
    <col min="10502" max="10502" width="13.7109375" bestFit="1" customWidth="1"/>
    <col min="10503" max="10504" width="12.7109375" bestFit="1" customWidth="1"/>
    <col min="10507" max="10507" width="13.5703125" customWidth="1"/>
    <col min="10508" max="10508" width="17.140625" customWidth="1"/>
    <col min="10509" max="10509" width="12.7109375" bestFit="1" customWidth="1"/>
    <col min="10740" max="10740" width="7.85546875" customWidth="1"/>
    <col min="10741" max="10741" width="52.42578125" customWidth="1"/>
    <col min="10742" max="10742" width="16.140625" customWidth="1"/>
    <col min="10743" max="10743" width="16" customWidth="1"/>
    <col min="10744" max="10744" width="14.28515625" customWidth="1"/>
    <col min="10745" max="10745" width="15" customWidth="1"/>
    <col min="10746" max="10754" width="15.7109375" customWidth="1"/>
    <col min="10755" max="10755" width="15.85546875" customWidth="1"/>
    <col min="10756" max="10756" width="16.42578125" customWidth="1"/>
    <col min="10757" max="10757" width="15" customWidth="1"/>
    <col min="10758" max="10758" width="13.7109375" bestFit="1" customWidth="1"/>
    <col min="10759" max="10760" width="12.7109375" bestFit="1" customWidth="1"/>
    <col min="10763" max="10763" width="13.5703125" customWidth="1"/>
    <col min="10764" max="10764" width="17.140625" customWidth="1"/>
    <col min="10765" max="10765" width="12.7109375" bestFit="1" customWidth="1"/>
    <col min="10996" max="10996" width="7.85546875" customWidth="1"/>
    <col min="10997" max="10997" width="52.42578125" customWidth="1"/>
    <col min="10998" max="10998" width="16.140625" customWidth="1"/>
    <col min="10999" max="10999" width="16" customWidth="1"/>
    <col min="11000" max="11000" width="14.28515625" customWidth="1"/>
    <col min="11001" max="11001" width="15" customWidth="1"/>
    <col min="11002" max="11010" width="15.7109375" customWidth="1"/>
    <col min="11011" max="11011" width="15.85546875" customWidth="1"/>
    <col min="11012" max="11012" width="16.42578125" customWidth="1"/>
    <col min="11013" max="11013" width="15" customWidth="1"/>
    <col min="11014" max="11014" width="13.7109375" bestFit="1" customWidth="1"/>
    <col min="11015" max="11016" width="12.7109375" bestFit="1" customWidth="1"/>
    <col min="11019" max="11019" width="13.5703125" customWidth="1"/>
    <col min="11020" max="11020" width="17.140625" customWidth="1"/>
    <col min="11021" max="11021" width="12.7109375" bestFit="1" customWidth="1"/>
    <col min="11252" max="11252" width="7.85546875" customWidth="1"/>
    <col min="11253" max="11253" width="52.42578125" customWidth="1"/>
    <col min="11254" max="11254" width="16.140625" customWidth="1"/>
    <col min="11255" max="11255" width="16" customWidth="1"/>
    <col min="11256" max="11256" width="14.28515625" customWidth="1"/>
    <col min="11257" max="11257" width="15" customWidth="1"/>
    <col min="11258" max="11266" width="15.7109375" customWidth="1"/>
    <col min="11267" max="11267" width="15.85546875" customWidth="1"/>
    <col min="11268" max="11268" width="16.42578125" customWidth="1"/>
    <col min="11269" max="11269" width="15" customWidth="1"/>
    <col min="11270" max="11270" width="13.7109375" bestFit="1" customWidth="1"/>
    <col min="11271" max="11272" width="12.7109375" bestFit="1" customWidth="1"/>
    <col min="11275" max="11275" width="13.5703125" customWidth="1"/>
    <col min="11276" max="11276" width="17.140625" customWidth="1"/>
    <col min="11277" max="11277" width="12.7109375" bestFit="1" customWidth="1"/>
    <col min="11508" max="11508" width="7.85546875" customWidth="1"/>
    <col min="11509" max="11509" width="52.42578125" customWidth="1"/>
    <col min="11510" max="11510" width="16.140625" customWidth="1"/>
    <col min="11511" max="11511" width="16" customWidth="1"/>
    <col min="11512" max="11512" width="14.28515625" customWidth="1"/>
    <col min="11513" max="11513" width="15" customWidth="1"/>
    <col min="11514" max="11522" width="15.7109375" customWidth="1"/>
    <col min="11523" max="11523" width="15.85546875" customWidth="1"/>
    <col min="11524" max="11524" width="16.42578125" customWidth="1"/>
    <col min="11525" max="11525" width="15" customWidth="1"/>
    <col min="11526" max="11526" width="13.7109375" bestFit="1" customWidth="1"/>
    <col min="11527" max="11528" width="12.7109375" bestFit="1" customWidth="1"/>
    <col min="11531" max="11531" width="13.5703125" customWidth="1"/>
    <col min="11532" max="11532" width="17.140625" customWidth="1"/>
    <col min="11533" max="11533" width="12.7109375" bestFit="1" customWidth="1"/>
    <col min="11764" max="11764" width="7.85546875" customWidth="1"/>
    <col min="11765" max="11765" width="52.42578125" customWidth="1"/>
    <col min="11766" max="11766" width="16.140625" customWidth="1"/>
    <col min="11767" max="11767" width="16" customWidth="1"/>
    <col min="11768" max="11768" width="14.28515625" customWidth="1"/>
    <col min="11769" max="11769" width="15" customWidth="1"/>
    <col min="11770" max="11778" width="15.7109375" customWidth="1"/>
    <col min="11779" max="11779" width="15.85546875" customWidth="1"/>
    <col min="11780" max="11780" width="16.42578125" customWidth="1"/>
    <col min="11781" max="11781" width="15" customWidth="1"/>
    <col min="11782" max="11782" width="13.7109375" bestFit="1" customWidth="1"/>
    <col min="11783" max="11784" width="12.7109375" bestFit="1" customWidth="1"/>
    <col min="11787" max="11787" width="13.5703125" customWidth="1"/>
    <col min="11788" max="11788" width="17.140625" customWidth="1"/>
    <col min="11789" max="11789" width="12.7109375" bestFit="1" customWidth="1"/>
    <col min="12020" max="12020" width="7.85546875" customWidth="1"/>
    <col min="12021" max="12021" width="52.42578125" customWidth="1"/>
    <col min="12022" max="12022" width="16.140625" customWidth="1"/>
    <col min="12023" max="12023" width="16" customWidth="1"/>
    <col min="12024" max="12024" width="14.28515625" customWidth="1"/>
    <col min="12025" max="12025" width="15" customWidth="1"/>
    <col min="12026" max="12034" width="15.7109375" customWidth="1"/>
    <col min="12035" max="12035" width="15.85546875" customWidth="1"/>
    <col min="12036" max="12036" width="16.42578125" customWidth="1"/>
    <col min="12037" max="12037" width="15" customWidth="1"/>
    <col min="12038" max="12038" width="13.7109375" bestFit="1" customWidth="1"/>
    <col min="12039" max="12040" width="12.7109375" bestFit="1" customWidth="1"/>
    <col min="12043" max="12043" width="13.5703125" customWidth="1"/>
    <col min="12044" max="12044" width="17.140625" customWidth="1"/>
    <col min="12045" max="12045" width="12.7109375" bestFit="1" customWidth="1"/>
    <col min="12276" max="12276" width="7.85546875" customWidth="1"/>
    <col min="12277" max="12277" width="52.42578125" customWidth="1"/>
    <col min="12278" max="12278" width="16.140625" customWidth="1"/>
    <col min="12279" max="12279" width="16" customWidth="1"/>
    <col min="12280" max="12280" width="14.28515625" customWidth="1"/>
    <col min="12281" max="12281" width="15" customWidth="1"/>
    <col min="12282" max="12290" width="15.7109375" customWidth="1"/>
    <col min="12291" max="12291" width="15.85546875" customWidth="1"/>
    <col min="12292" max="12292" width="16.42578125" customWidth="1"/>
    <col min="12293" max="12293" width="15" customWidth="1"/>
    <col min="12294" max="12294" width="13.7109375" bestFit="1" customWidth="1"/>
    <col min="12295" max="12296" width="12.7109375" bestFit="1" customWidth="1"/>
    <col min="12299" max="12299" width="13.5703125" customWidth="1"/>
    <col min="12300" max="12300" width="17.140625" customWidth="1"/>
    <col min="12301" max="12301" width="12.7109375" bestFit="1" customWidth="1"/>
    <col min="12532" max="12532" width="7.85546875" customWidth="1"/>
    <col min="12533" max="12533" width="52.42578125" customWidth="1"/>
    <col min="12534" max="12534" width="16.140625" customWidth="1"/>
    <col min="12535" max="12535" width="16" customWidth="1"/>
    <col min="12536" max="12536" width="14.28515625" customWidth="1"/>
    <col min="12537" max="12537" width="15" customWidth="1"/>
    <col min="12538" max="12546" width="15.7109375" customWidth="1"/>
    <col min="12547" max="12547" width="15.85546875" customWidth="1"/>
    <col min="12548" max="12548" width="16.42578125" customWidth="1"/>
    <col min="12549" max="12549" width="15" customWidth="1"/>
    <col min="12550" max="12550" width="13.7109375" bestFit="1" customWidth="1"/>
    <col min="12551" max="12552" width="12.7109375" bestFit="1" customWidth="1"/>
    <col min="12555" max="12555" width="13.5703125" customWidth="1"/>
    <col min="12556" max="12556" width="17.140625" customWidth="1"/>
    <col min="12557" max="12557" width="12.7109375" bestFit="1" customWidth="1"/>
    <col min="12788" max="12788" width="7.85546875" customWidth="1"/>
    <col min="12789" max="12789" width="52.42578125" customWidth="1"/>
    <col min="12790" max="12790" width="16.140625" customWidth="1"/>
    <col min="12791" max="12791" width="16" customWidth="1"/>
    <col min="12792" max="12792" width="14.28515625" customWidth="1"/>
    <col min="12793" max="12793" width="15" customWidth="1"/>
    <col min="12794" max="12802" width="15.7109375" customWidth="1"/>
    <col min="12803" max="12803" width="15.85546875" customWidth="1"/>
    <col min="12804" max="12804" width="16.42578125" customWidth="1"/>
    <col min="12805" max="12805" width="15" customWidth="1"/>
    <col min="12806" max="12806" width="13.7109375" bestFit="1" customWidth="1"/>
    <col min="12807" max="12808" width="12.7109375" bestFit="1" customWidth="1"/>
    <col min="12811" max="12811" width="13.5703125" customWidth="1"/>
    <col min="12812" max="12812" width="17.140625" customWidth="1"/>
    <col min="12813" max="12813" width="12.7109375" bestFit="1" customWidth="1"/>
    <col min="13044" max="13044" width="7.85546875" customWidth="1"/>
    <col min="13045" max="13045" width="52.42578125" customWidth="1"/>
    <col min="13046" max="13046" width="16.140625" customWidth="1"/>
    <col min="13047" max="13047" width="16" customWidth="1"/>
    <col min="13048" max="13048" width="14.28515625" customWidth="1"/>
    <col min="13049" max="13049" width="15" customWidth="1"/>
    <col min="13050" max="13058" width="15.7109375" customWidth="1"/>
    <col min="13059" max="13059" width="15.85546875" customWidth="1"/>
    <col min="13060" max="13060" width="16.42578125" customWidth="1"/>
    <col min="13061" max="13061" width="15" customWidth="1"/>
    <col min="13062" max="13062" width="13.7109375" bestFit="1" customWidth="1"/>
    <col min="13063" max="13064" width="12.7109375" bestFit="1" customWidth="1"/>
    <col min="13067" max="13067" width="13.5703125" customWidth="1"/>
    <col min="13068" max="13068" width="17.140625" customWidth="1"/>
    <col min="13069" max="13069" width="12.7109375" bestFit="1" customWidth="1"/>
    <col min="13300" max="13300" width="7.85546875" customWidth="1"/>
    <col min="13301" max="13301" width="52.42578125" customWidth="1"/>
    <col min="13302" max="13302" width="16.140625" customWidth="1"/>
    <col min="13303" max="13303" width="16" customWidth="1"/>
    <col min="13304" max="13304" width="14.28515625" customWidth="1"/>
    <col min="13305" max="13305" width="15" customWidth="1"/>
    <col min="13306" max="13314" width="15.7109375" customWidth="1"/>
    <col min="13315" max="13315" width="15.85546875" customWidth="1"/>
    <col min="13316" max="13316" width="16.42578125" customWidth="1"/>
    <col min="13317" max="13317" width="15" customWidth="1"/>
    <col min="13318" max="13318" width="13.7109375" bestFit="1" customWidth="1"/>
    <col min="13319" max="13320" width="12.7109375" bestFit="1" customWidth="1"/>
    <col min="13323" max="13323" width="13.5703125" customWidth="1"/>
    <col min="13324" max="13324" width="17.140625" customWidth="1"/>
    <col min="13325" max="13325" width="12.7109375" bestFit="1" customWidth="1"/>
    <col min="13556" max="13556" width="7.85546875" customWidth="1"/>
    <col min="13557" max="13557" width="52.42578125" customWidth="1"/>
    <col min="13558" max="13558" width="16.140625" customWidth="1"/>
    <col min="13559" max="13559" width="16" customWidth="1"/>
    <col min="13560" max="13560" width="14.28515625" customWidth="1"/>
    <col min="13561" max="13561" width="15" customWidth="1"/>
    <col min="13562" max="13570" width="15.7109375" customWidth="1"/>
    <col min="13571" max="13571" width="15.85546875" customWidth="1"/>
    <col min="13572" max="13572" width="16.42578125" customWidth="1"/>
    <col min="13573" max="13573" width="15" customWidth="1"/>
    <col min="13574" max="13574" width="13.7109375" bestFit="1" customWidth="1"/>
    <col min="13575" max="13576" width="12.7109375" bestFit="1" customWidth="1"/>
    <col min="13579" max="13579" width="13.5703125" customWidth="1"/>
    <col min="13580" max="13580" width="17.140625" customWidth="1"/>
    <col min="13581" max="13581" width="12.7109375" bestFit="1" customWidth="1"/>
    <col min="13812" max="13812" width="7.85546875" customWidth="1"/>
    <col min="13813" max="13813" width="52.42578125" customWidth="1"/>
    <col min="13814" max="13814" width="16.140625" customWidth="1"/>
    <col min="13815" max="13815" width="16" customWidth="1"/>
    <col min="13816" max="13816" width="14.28515625" customWidth="1"/>
    <col min="13817" max="13817" width="15" customWidth="1"/>
    <col min="13818" max="13826" width="15.7109375" customWidth="1"/>
    <col min="13827" max="13827" width="15.85546875" customWidth="1"/>
    <col min="13828" max="13828" width="16.42578125" customWidth="1"/>
    <col min="13829" max="13829" width="15" customWidth="1"/>
    <col min="13830" max="13830" width="13.7109375" bestFit="1" customWidth="1"/>
    <col min="13831" max="13832" width="12.7109375" bestFit="1" customWidth="1"/>
    <col min="13835" max="13835" width="13.5703125" customWidth="1"/>
    <col min="13836" max="13836" width="17.140625" customWidth="1"/>
    <col min="13837" max="13837" width="12.7109375" bestFit="1" customWidth="1"/>
    <col min="14068" max="14068" width="7.85546875" customWidth="1"/>
    <col min="14069" max="14069" width="52.42578125" customWidth="1"/>
    <col min="14070" max="14070" width="16.140625" customWidth="1"/>
    <col min="14071" max="14071" width="16" customWidth="1"/>
    <col min="14072" max="14072" width="14.28515625" customWidth="1"/>
    <col min="14073" max="14073" width="15" customWidth="1"/>
    <col min="14074" max="14082" width="15.7109375" customWidth="1"/>
    <col min="14083" max="14083" width="15.85546875" customWidth="1"/>
    <col min="14084" max="14084" width="16.42578125" customWidth="1"/>
    <col min="14085" max="14085" width="15" customWidth="1"/>
    <col min="14086" max="14086" width="13.7109375" bestFit="1" customWidth="1"/>
    <col min="14087" max="14088" width="12.7109375" bestFit="1" customWidth="1"/>
    <col min="14091" max="14091" width="13.5703125" customWidth="1"/>
    <col min="14092" max="14092" width="17.140625" customWidth="1"/>
    <col min="14093" max="14093" width="12.7109375" bestFit="1" customWidth="1"/>
    <col min="14324" max="14324" width="7.85546875" customWidth="1"/>
    <col min="14325" max="14325" width="52.42578125" customWidth="1"/>
    <col min="14326" max="14326" width="16.140625" customWidth="1"/>
    <col min="14327" max="14327" width="16" customWidth="1"/>
    <col min="14328" max="14328" width="14.28515625" customWidth="1"/>
    <col min="14329" max="14329" width="15" customWidth="1"/>
    <col min="14330" max="14338" width="15.7109375" customWidth="1"/>
    <col min="14339" max="14339" width="15.85546875" customWidth="1"/>
    <col min="14340" max="14340" width="16.42578125" customWidth="1"/>
    <col min="14341" max="14341" width="15" customWidth="1"/>
    <col min="14342" max="14342" width="13.7109375" bestFit="1" customWidth="1"/>
    <col min="14343" max="14344" width="12.7109375" bestFit="1" customWidth="1"/>
    <col min="14347" max="14347" width="13.5703125" customWidth="1"/>
    <col min="14348" max="14348" width="17.140625" customWidth="1"/>
    <col min="14349" max="14349" width="12.7109375" bestFit="1" customWidth="1"/>
    <col min="14580" max="14580" width="7.85546875" customWidth="1"/>
    <col min="14581" max="14581" width="52.42578125" customWidth="1"/>
    <col min="14582" max="14582" width="16.140625" customWidth="1"/>
    <col min="14583" max="14583" width="16" customWidth="1"/>
    <col min="14584" max="14584" width="14.28515625" customWidth="1"/>
    <col min="14585" max="14585" width="15" customWidth="1"/>
    <col min="14586" max="14594" width="15.7109375" customWidth="1"/>
    <col min="14595" max="14595" width="15.85546875" customWidth="1"/>
    <col min="14596" max="14596" width="16.42578125" customWidth="1"/>
    <col min="14597" max="14597" width="15" customWidth="1"/>
    <col min="14598" max="14598" width="13.7109375" bestFit="1" customWidth="1"/>
    <col min="14599" max="14600" width="12.7109375" bestFit="1" customWidth="1"/>
    <col min="14603" max="14603" width="13.5703125" customWidth="1"/>
    <col min="14604" max="14604" width="17.140625" customWidth="1"/>
    <col min="14605" max="14605" width="12.7109375" bestFit="1" customWidth="1"/>
    <col min="14836" max="14836" width="7.85546875" customWidth="1"/>
    <col min="14837" max="14837" width="52.42578125" customWidth="1"/>
    <col min="14838" max="14838" width="16.140625" customWidth="1"/>
    <col min="14839" max="14839" width="16" customWidth="1"/>
    <col min="14840" max="14840" width="14.28515625" customWidth="1"/>
    <col min="14841" max="14841" width="15" customWidth="1"/>
    <col min="14842" max="14850" width="15.7109375" customWidth="1"/>
    <col min="14851" max="14851" width="15.85546875" customWidth="1"/>
    <col min="14852" max="14852" width="16.42578125" customWidth="1"/>
    <col min="14853" max="14853" width="15" customWidth="1"/>
    <col min="14854" max="14854" width="13.7109375" bestFit="1" customWidth="1"/>
    <col min="14855" max="14856" width="12.7109375" bestFit="1" customWidth="1"/>
    <col min="14859" max="14859" width="13.5703125" customWidth="1"/>
    <col min="14860" max="14860" width="17.140625" customWidth="1"/>
    <col min="14861" max="14861" width="12.7109375" bestFit="1" customWidth="1"/>
    <col min="15092" max="15092" width="7.85546875" customWidth="1"/>
    <col min="15093" max="15093" width="52.42578125" customWidth="1"/>
    <col min="15094" max="15094" width="16.140625" customWidth="1"/>
    <col min="15095" max="15095" width="16" customWidth="1"/>
    <col min="15096" max="15096" width="14.28515625" customWidth="1"/>
    <col min="15097" max="15097" width="15" customWidth="1"/>
    <col min="15098" max="15106" width="15.7109375" customWidth="1"/>
    <col min="15107" max="15107" width="15.85546875" customWidth="1"/>
    <col min="15108" max="15108" width="16.42578125" customWidth="1"/>
    <col min="15109" max="15109" width="15" customWidth="1"/>
    <col min="15110" max="15110" width="13.7109375" bestFit="1" customWidth="1"/>
    <col min="15111" max="15112" width="12.7109375" bestFit="1" customWidth="1"/>
    <col min="15115" max="15115" width="13.5703125" customWidth="1"/>
    <col min="15116" max="15116" width="17.140625" customWidth="1"/>
    <col min="15117" max="15117" width="12.7109375" bestFit="1" customWidth="1"/>
    <col min="15348" max="15348" width="7.85546875" customWidth="1"/>
    <col min="15349" max="15349" width="52.42578125" customWidth="1"/>
    <col min="15350" max="15350" width="16.140625" customWidth="1"/>
    <col min="15351" max="15351" width="16" customWidth="1"/>
    <col min="15352" max="15352" width="14.28515625" customWidth="1"/>
    <col min="15353" max="15353" width="15" customWidth="1"/>
    <col min="15354" max="15362" width="15.7109375" customWidth="1"/>
    <col min="15363" max="15363" width="15.85546875" customWidth="1"/>
    <col min="15364" max="15364" width="16.42578125" customWidth="1"/>
    <col min="15365" max="15365" width="15" customWidth="1"/>
    <col min="15366" max="15366" width="13.7109375" bestFit="1" customWidth="1"/>
    <col min="15367" max="15368" width="12.7109375" bestFit="1" customWidth="1"/>
    <col min="15371" max="15371" width="13.5703125" customWidth="1"/>
    <col min="15372" max="15372" width="17.140625" customWidth="1"/>
    <col min="15373" max="15373" width="12.7109375" bestFit="1" customWidth="1"/>
    <col min="15604" max="15604" width="7.85546875" customWidth="1"/>
    <col min="15605" max="15605" width="52.42578125" customWidth="1"/>
    <col min="15606" max="15606" width="16.140625" customWidth="1"/>
    <col min="15607" max="15607" width="16" customWidth="1"/>
    <col min="15608" max="15608" width="14.28515625" customWidth="1"/>
    <col min="15609" max="15609" width="15" customWidth="1"/>
    <col min="15610" max="15618" width="15.7109375" customWidth="1"/>
    <col min="15619" max="15619" width="15.85546875" customWidth="1"/>
    <col min="15620" max="15620" width="16.42578125" customWidth="1"/>
    <col min="15621" max="15621" width="15" customWidth="1"/>
    <col min="15622" max="15622" width="13.7109375" bestFit="1" customWidth="1"/>
    <col min="15623" max="15624" width="12.7109375" bestFit="1" customWidth="1"/>
    <col min="15627" max="15627" width="13.5703125" customWidth="1"/>
    <col min="15628" max="15628" width="17.140625" customWidth="1"/>
    <col min="15629" max="15629" width="12.7109375" bestFit="1" customWidth="1"/>
    <col min="15860" max="15860" width="7.85546875" customWidth="1"/>
    <col min="15861" max="15861" width="52.42578125" customWidth="1"/>
    <col min="15862" max="15862" width="16.140625" customWidth="1"/>
    <col min="15863" max="15863" width="16" customWidth="1"/>
    <col min="15864" max="15864" width="14.28515625" customWidth="1"/>
    <col min="15865" max="15865" width="15" customWidth="1"/>
    <col min="15866" max="15874" width="15.7109375" customWidth="1"/>
    <col min="15875" max="15875" width="15.85546875" customWidth="1"/>
    <col min="15876" max="15876" width="16.42578125" customWidth="1"/>
    <col min="15877" max="15877" width="15" customWidth="1"/>
    <col min="15878" max="15878" width="13.7109375" bestFit="1" customWidth="1"/>
    <col min="15879" max="15880" width="12.7109375" bestFit="1" customWidth="1"/>
    <col min="15883" max="15883" width="13.5703125" customWidth="1"/>
    <col min="15884" max="15884" width="17.140625" customWidth="1"/>
    <col min="15885" max="15885" width="12.7109375" bestFit="1" customWidth="1"/>
    <col min="16116" max="16116" width="7.85546875" customWidth="1"/>
    <col min="16117" max="16117" width="52.42578125" customWidth="1"/>
    <col min="16118" max="16118" width="16.140625" customWidth="1"/>
    <col min="16119" max="16119" width="16" customWidth="1"/>
    <col min="16120" max="16120" width="14.28515625" customWidth="1"/>
    <col min="16121" max="16121" width="15" customWidth="1"/>
    <col min="16122" max="16130" width="15.7109375" customWidth="1"/>
    <col min="16131" max="16131" width="15.85546875" customWidth="1"/>
    <col min="16132" max="16132" width="16.42578125" customWidth="1"/>
    <col min="16133" max="16133" width="15" customWidth="1"/>
    <col min="16134" max="16134" width="13.7109375" bestFit="1" customWidth="1"/>
    <col min="16135" max="16136" width="12.7109375" bestFit="1" customWidth="1"/>
    <col min="16139" max="16139" width="13.5703125" customWidth="1"/>
    <col min="16140" max="16140" width="17.140625" customWidth="1"/>
    <col min="16141" max="16141" width="12.7109375" bestFit="1" customWidth="1"/>
  </cols>
  <sheetData>
    <row r="1" spans="1:13" ht="18.75" x14ac:dyDescent="0.3">
      <c r="A1" s="62"/>
      <c r="B1" s="62"/>
      <c r="C1" s="62"/>
      <c r="D1" s="62"/>
      <c r="E1" s="62"/>
    </row>
    <row r="2" spans="1:13" ht="18.75" x14ac:dyDescent="0.4">
      <c r="A2" s="63"/>
      <c r="B2" s="63"/>
      <c r="C2" s="63"/>
      <c r="D2" s="63"/>
      <c r="E2" s="63"/>
    </row>
    <row r="3" spans="1:13" x14ac:dyDescent="0.25">
      <c r="A3" s="64" t="s">
        <v>324</v>
      </c>
      <c r="B3" s="64"/>
      <c r="C3" s="64"/>
      <c r="D3" s="64"/>
      <c r="E3" s="64"/>
    </row>
    <row r="4" spans="1:13" x14ac:dyDescent="0.25">
      <c r="A4" s="64" t="s">
        <v>0</v>
      </c>
      <c r="B4" s="64"/>
      <c r="C4" s="64"/>
      <c r="D4" s="64"/>
      <c r="E4" s="64"/>
    </row>
    <row r="6" spans="1:13" s="3" customFormat="1" ht="36" customHeight="1" x14ac:dyDescent="0.25">
      <c r="A6" s="60" t="s">
        <v>1</v>
      </c>
      <c r="B6" s="60"/>
      <c r="C6" s="36" t="s">
        <v>2</v>
      </c>
      <c r="D6" s="36" t="s">
        <v>325</v>
      </c>
      <c r="E6" s="36" t="s">
        <v>3</v>
      </c>
      <c r="G6" s="4"/>
    </row>
    <row r="7" spans="1:13" x14ac:dyDescent="0.25">
      <c r="A7" s="37">
        <v>2</v>
      </c>
      <c r="B7" s="14" t="s">
        <v>4</v>
      </c>
      <c r="C7" s="5"/>
      <c r="D7" s="38"/>
      <c r="E7" s="39"/>
    </row>
    <row r="8" spans="1:13" x14ac:dyDescent="0.25">
      <c r="A8" s="40">
        <v>2.1</v>
      </c>
      <c r="B8" s="41" t="s">
        <v>5</v>
      </c>
      <c r="C8" s="5"/>
      <c r="D8" s="38"/>
      <c r="E8" s="14"/>
    </row>
    <row r="9" spans="1:13" x14ac:dyDescent="0.25">
      <c r="A9" s="12"/>
      <c r="B9" s="12"/>
      <c r="C9" s="5"/>
      <c r="D9" s="38"/>
      <c r="E9" s="14"/>
    </row>
    <row r="10" spans="1:13" x14ac:dyDescent="0.25">
      <c r="A10" s="37" t="s">
        <v>6</v>
      </c>
      <c r="B10" s="11" t="s">
        <v>7</v>
      </c>
      <c r="C10" s="5"/>
      <c r="D10" s="42"/>
      <c r="E10" s="14"/>
      <c r="M10" s="6"/>
    </row>
    <row r="11" spans="1:13" x14ac:dyDescent="0.25">
      <c r="A11" s="37" t="s">
        <v>8</v>
      </c>
      <c r="B11" s="11" t="s">
        <v>9</v>
      </c>
      <c r="C11" s="5">
        <v>491906070</v>
      </c>
      <c r="D11" s="5">
        <v>36977220.630000003</v>
      </c>
      <c r="E11" s="12">
        <f t="shared" ref="E11:E30" si="0">SUM(D11:D11)</f>
        <v>36977220.630000003</v>
      </c>
      <c r="F11" s="7"/>
      <c r="G11" s="8"/>
      <c r="H11" s="9"/>
      <c r="I11" s="6"/>
      <c r="J11" s="6"/>
      <c r="K11" s="6"/>
      <c r="L11" s="6"/>
      <c r="M11" s="6"/>
    </row>
    <row r="12" spans="1:13" x14ac:dyDescent="0.25">
      <c r="A12" s="37" t="s">
        <v>18</v>
      </c>
      <c r="B12" s="11" t="s">
        <v>19</v>
      </c>
      <c r="C12" s="5">
        <v>9720000</v>
      </c>
      <c r="D12" s="42">
        <v>0</v>
      </c>
      <c r="E12" s="12">
        <f t="shared" si="0"/>
        <v>0</v>
      </c>
      <c r="F12" s="29"/>
      <c r="G12" s="10"/>
      <c r="H12" s="9"/>
      <c r="I12" s="9"/>
      <c r="J12" s="9"/>
      <c r="K12" s="9"/>
      <c r="L12" s="9"/>
      <c r="M12" s="6"/>
    </row>
    <row r="13" spans="1:13" x14ac:dyDescent="0.25">
      <c r="A13" s="37" t="s">
        <v>235</v>
      </c>
      <c r="B13" s="11" t="s">
        <v>10</v>
      </c>
      <c r="C13" s="5">
        <v>161073815</v>
      </c>
      <c r="D13" s="5">
        <v>38677130</v>
      </c>
      <c r="E13" s="12">
        <f t="shared" si="0"/>
        <v>38677130</v>
      </c>
      <c r="F13" s="7"/>
      <c r="G13" s="8"/>
      <c r="H13" s="9"/>
      <c r="I13" s="6"/>
      <c r="J13" s="6"/>
      <c r="K13" s="6"/>
      <c r="L13" s="6"/>
      <c r="M13" s="6"/>
    </row>
    <row r="14" spans="1:13" x14ac:dyDescent="0.25">
      <c r="A14" s="37" t="s">
        <v>236</v>
      </c>
      <c r="B14" s="11" t="s">
        <v>15</v>
      </c>
      <c r="C14" s="5">
        <v>84600000</v>
      </c>
      <c r="D14" s="42">
        <v>0</v>
      </c>
      <c r="E14" s="12">
        <f t="shared" si="0"/>
        <v>0</v>
      </c>
      <c r="F14" s="7"/>
      <c r="G14" s="8"/>
      <c r="H14" s="9"/>
      <c r="I14" s="6"/>
      <c r="J14" s="6"/>
      <c r="K14" s="6"/>
      <c r="L14" s="6"/>
      <c r="M14" s="6"/>
    </row>
    <row r="15" spans="1:13" x14ac:dyDescent="0.25">
      <c r="A15" s="37" t="s">
        <v>11</v>
      </c>
      <c r="B15" s="11" t="s">
        <v>12</v>
      </c>
      <c r="C15" s="5">
        <v>1534620</v>
      </c>
      <c r="D15" s="5">
        <v>195212.17</v>
      </c>
      <c r="E15" s="12">
        <f t="shared" si="0"/>
        <v>195212.17</v>
      </c>
      <c r="F15" s="7"/>
      <c r="G15" s="8"/>
      <c r="H15" s="9"/>
      <c r="I15" s="6"/>
      <c r="J15" s="6"/>
      <c r="K15" s="6"/>
      <c r="L15" s="6"/>
      <c r="M15" s="6"/>
    </row>
    <row r="16" spans="1:13" x14ac:dyDescent="0.25">
      <c r="A16" s="37" t="s">
        <v>13</v>
      </c>
      <c r="B16" s="11" t="s">
        <v>14</v>
      </c>
      <c r="C16" s="5">
        <v>54043735</v>
      </c>
      <c r="D16" s="5">
        <v>0</v>
      </c>
      <c r="E16" s="12">
        <f t="shared" si="0"/>
        <v>0</v>
      </c>
      <c r="F16" s="7"/>
      <c r="G16" s="8"/>
      <c r="H16" s="9"/>
      <c r="I16" s="6"/>
      <c r="J16" s="6"/>
      <c r="K16" s="6"/>
      <c r="L16" s="6"/>
      <c r="M16" s="6"/>
    </row>
    <row r="17" spans="1:13" x14ac:dyDescent="0.25">
      <c r="A17" s="37" t="s">
        <v>16</v>
      </c>
      <c r="B17" s="11" t="s">
        <v>17</v>
      </c>
      <c r="C17" s="5">
        <v>0</v>
      </c>
      <c r="D17" s="5">
        <v>0</v>
      </c>
      <c r="E17" s="12">
        <f t="shared" si="0"/>
        <v>0</v>
      </c>
      <c r="F17" s="6"/>
      <c r="G17" s="10"/>
      <c r="H17" s="9"/>
      <c r="I17" s="9"/>
      <c r="J17" s="9"/>
      <c r="K17" s="9"/>
      <c r="L17" s="9"/>
      <c r="M17" s="6"/>
    </row>
    <row r="18" spans="1:13" x14ac:dyDescent="0.25">
      <c r="A18" s="37" t="s">
        <v>20</v>
      </c>
      <c r="B18" s="11" t="s">
        <v>21</v>
      </c>
      <c r="C18" s="5">
        <v>0</v>
      </c>
      <c r="D18" s="5">
        <v>0</v>
      </c>
      <c r="E18" s="12">
        <f t="shared" si="0"/>
        <v>0</v>
      </c>
      <c r="F18" s="6"/>
      <c r="G18" s="10"/>
      <c r="H18" s="9"/>
      <c r="I18" s="9"/>
      <c r="J18" s="9"/>
      <c r="K18" s="9"/>
      <c r="L18" s="9"/>
      <c r="M18" s="6"/>
    </row>
    <row r="19" spans="1:13" x14ac:dyDescent="0.25">
      <c r="A19" s="37" t="s">
        <v>22</v>
      </c>
      <c r="B19" s="11" t="s">
        <v>23</v>
      </c>
      <c r="C19" s="5">
        <v>0</v>
      </c>
      <c r="D19" s="5">
        <v>0</v>
      </c>
      <c r="E19" s="12">
        <f t="shared" si="0"/>
        <v>0</v>
      </c>
      <c r="F19" s="6"/>
      <c r="G19" s="10"/>
      <c r="H19" s="9"/>
      <c r="I19" s="9"/>
      <c r="J19" s="9"/>
      <c r="K19" s="9"/>
      <c r="L19" s="9"/>
      <c r="M19" s="6"/>
    </row>
    <row r="20" spans="1:13" x14ac:dyDescent="0.25">
      <c r="A20" s="37" t="s">
        <v>24</v>
      </c>
      <c r="B20" s="11" t="s">
        <v>25</v>
      </c>
      <c r="C20" s="5">
        <v>0</v>
      </c>
      <c r="D20" s="5">
        <v>0</v>
      </c>
      <c r="E20" s="12">
        <f t="shared" si="0"/>
        <v>0</v>
      </c>
      <c r="F20" s="6"/>
      <c r="G20" s="10"/>
      <c r="H20" s="9"/>
      <c r="I20" s="9"/>
      <c r="J20" s="9"/>
      <c r="K20" s="9"/>
      <c r="L20" s="9"/>
      <c r="M20" s="6"/>
    </row>
    <row r="21" spans="1:13" x14ac:dyDescent="0.25">
      <c r="A21" s="37" t="s">
        <v>314</v>
      </c>
      <c r="B21" s="11" t="s">
        <v>315</v>
      </c>
      <c r="C21" s="5">
        <v>12257426</v>
      </c>
      <c r="D21" s="5">
        <v>0</v>
      </c>
      <c r="E21" s="12">
        <f t="shared" si="0"/>
        <v>0</v>
      </c>
      <c r="F21" s="6"/>
      <c r="G21" s="10"/>
      <c r="H21" s="9"/>
      <c r="I21" s="9"/>
      <c r="J21" s="9"/>
      <c r="K21" s="9"/>
      <c r="L21" s="9"/>
      <c r="M21" s="6"/>
    </row>
    <row r="22" spans="1:13" x14ac:dyDescent="0.25">
      <c r="A22" s="37" t="s">
        <v>26</v>
      </c>
      <c r="B22" s="11" t="s">
        <v>27</v>
      </c>
      <c r="C22" s="5">
        <v>0</v>
      </c>
      <c r="D22" s="5">
        <v>0</v>
      </c>
      <c r="E22" s="12">
        <f t="shared" si="0"/>
        <v>0</v>
      </c>
      <c r="F22" s="6"/>
      <c r="G22" s="10"/>
      <c r="H22" s="9"/>
    </row>
    <row r="23" spans="1:13" x14ac:dyDescent="0.25">
      <c r="A23" s="37" t="s">
        <v>28</v>
      </c>
      <c r="B23" s="11" t="s">
        <v>29</v>
      </c>
      <c r="C23" s="5">
        <v>22709376</v>
      </c>
      <c r="D23" s="5">
        <v>789320.45</v>
      </c>
      <c r="E23" s="12">
        <f t="shared" si="0"/>
        <v>789320.45</v>
      </c>
    </row>
    <row r="24" spans="1:13" x14ac:dyDescent="0.25">
      <c r="A24" s="37" t="s">
        <v>30</v>
      </c>
      <c r="B24" s="11" t="s">
        <v>31</v>
      </c>
      <c r="C24" s="5">
        <v>0</v>
      </c>
      <c r="D24" s="42">
        <v>0</v>
      </c>
      <c r="E24" s="12">
        <f t="shared" si="0"/>
        <v>0</v>
      </c>
    </row>
    <row r="25" spans="1:13" x14ac:dyDescent="0.25">
      <c r="A25" s="37" t="s">
        <v>32</v>
      </c>
      <c r="B25" s="11" t="s">
        <v>33</v>
      </c>
      <c r="C25" s="5">
        <v>5711866</v>
      </c>
      <c r="D25" s="42">
        <v>0</v>
      </c>
      <c r="E25" s="12">
        <f t="shared" si="0"/>
        <v>0</v>
      </c>
    </row>
    <row r="26" spans="1:13" x14ac:dyDescent="0.25">
      <c r="A26" s="37" t="s">
        <v>34</v>
      </c>
      <c r="B26" s="11" t="s">
        <v>35</v>
      </c>
      <c r="C26" s="5">
        <v>0</v>
      </c>
      <c r="D26" s="42">
        <v>0</v>
      </c>
      <c r="E26" s="12">
        <f t="shared" si="0"/>
        <v>0</v>
      </c>
    </row>
    <row r="27" spans="1:13" x14ac:dyDescent="0.25">
      <c r="A27" s="37" t="s">
        <v>36</v>
      </c>
      <c r="B27" s="11" t="s">
        <v>37</v>
      </c>
      <c r="C27" s="5">
        <v>0</v>
      </c>
      <c r="D27" s="42">
        <v>0</v>
      </c>
      <c r="E27" s="12">
        <f t="shared" si="0"/>
        <v>0</v>
      </c>
    </row>
    <row r="28" spans="1:13" x14ac:dyDescent="0.25">
      <c r="A28" s="37" t="s">
        <v>38</v>
      </c>
      <c r="B28" s="11" t="s">
        <v>39</v>
      </c>
      <c r="C28" s="5">
        <v>43800960</v>
      </c>
      <c r="D28" s="5">
        <v>5238906.7</v>
      </c>
      <c r="E28" s="12">
        <f t="shared" si="0"/>
        <v>5238906.7</v>
      </c>
      <c r="G28" s="8"/>
    </row>
    <row r="29" spans="1:13" x14ac:dyDescent="0.25">
      <c r="A29" s="37" t="s">
        <v>40</v>
      </c>
      <c r="B29" s="11" t="s">
        <v>41</v>
      </c>
      <c r="C29" s="5">
        <v>41019040</v>
      </c>
      <c r="D29" s="5">
        <v>5371749.0800000001</v>
      </c>
      <c r="E29" s="12">
        <f t="shared" si="0"/>
        <v>5371749.0800000001</v>
      </c>
      <c r="G29" s="6"/>
    </row>
    <row r="30" spans="1:13" x14ac:dyDescent="0.25">
      <c r="A30" s="37" t="s">
        <v>42</v>
      </c>
      <c r="B30" s="11" t="s">
        <v>43</v>
      </c>
      <c r="C30" s="5">
        <v>12200000</v>
      </c>
      <c r="D30" s="5">
        <v>747048.02</v>
      </c>
      <c r="E30" s="12">
        <f t="shared" si="0"/>
        <v>747048.02</v>
      </c>
      <c r="G30" s="6"/>
    </row>
    <row r="31" spans="1:13" ht="16.5" customHeight="1" x14ac:dyDescent="0.25">
      <c r="A31" s="43" t="s">
        <v>44</v>
      </c>
      <c r="B31" s="40"/>
      <c r="C31" s="44">
        <f>SUM(C11:C30)</f>
        <v>940576908</v>
      </c>
      <c r="D31" s="44">
        <f>SUM(D11:D30)</f>
        <v>87996587.049999997</v>
      </c>
      <c r="E31" s="44">
        <f>SUM(E11:E30)</f>
        <v>87996587.049999997</v>
      </c>
      <c r="G31" s="8"/>
    </row>
    <row r="32" spans="1:13" s="1" customFormat="1" x14ac:dyDescent="0.25">
      <c r="A32" s="45"/>
      <c r="B32" s="45"/>
      <c r="C32" s="46"/>
      <c r="D32" s="47"/>
      <c r="E32" s="46"/>
      <c r="G32" s="8"/>
    </row>
    <row r="33" spans="1:7" x14ac:dyDescent="0.25">
      <c r="A33" s="41" t="s">
        <v>45</v>
      </c>
      <c r="B33" s="41"/>
      <c r="C33" s="5"/>
      <c r="D33" s="42"/>
      <c r="E33" s="14"/>
      <c r="G33" s="10"/>
    </row>
    <row r="34" spans="1:7" x14ac:dyDescent="0.25">
      <c r="A34" s="37" t="s">
        <v>46</v>
      </c>
      <c r="B34" s="11" t="s">
        <v>47</v>
      </c>
      <c r="C34" s="5">
        <v>438072</v>
      </c>
      <c r="D34" s="42">
        <v>581.62</v>
      </c>
      <c r="E34" s="12">
        <f t="shared" ref="E34:E68" si="1">SUM(D34:D34)</f>
        <v>581.62</v>
      </c>
    </row>
    <row r="35" spans="1:7" x14ac:dyDescent="0.25">
      <c r="A35" s="37" t="s">
        <v>48</v>
      </c>
      <c r="B35" s="11" t="s">
        <v>49</v>
      </c>
      <c r="C35" s="5">
        <v>7585272</v>
      </c>
      <c r="D35" s="42">
        <v>397994.99</v>
      </c>
      <c r="E35" s="12">
        <f t="shared" si="1"/>
        <v>397994.99</v>
      </c>
      <c r="G35" s="8"/>
    </row>
    <row r="36" spans="1:7" x14ac:dyDescent="0.25">
      <c r="A36" s="37" t="s">
        <v>50</v>
      </c>
      <c r="B36" s="11" t="s">
        <v>51</v>
      </c>
      <c r="C36" s="5">
        <v>0</v>
      </c>
      <c r="D36" s="42">
        <v>0</v>
      </c>
      <c r="E36" s="12">
        <f t="shared" si="1"/>
        <v>0</v>
      </c>
    </row>
    <row r="37" spans="1:7" x14ac:dyDescent="0.25">
      <c r="A37" s="37" t="s">
        <v>52</v>
      </c>
      <c r="B37" s="11" t="s">
        <v>53</v>
      </c>
      <c r="C37" s="5">
        <v>13704000</v>
      </c>
      <c r="D37" s="5">
        <v>786353.51</v>
      </c>
      <c r="E37" s="12">
        <f>SUM(D37:D37)</f>
        <v>786353.51</v>
      </c>
      <c r="F37" s="7"/>
    </row>
    <row r="38" spans="1:7" x14ac:dyDescent="0.25">
      <c r="A38" s="37" t="s">
        <v>54</v>
      </c>
      <c r="B38" s="11" t="s">
        <v>55</v>
      </c>
      <c r="C38" s="5">
        <v>119508</v>
      </c>
      <c r="D38" s="5">
        <v>9959</v>
      </c>
      <c r="E38" s="12">
        <f t="shared" si="1"/>
        <v>9959</v>
      </c>
      <c r="F38" s="7"/>
    </row>
    <row r="39" spans="1:7" x14ac:dyDescent="0.25">
      <c r="A39" s="37" t="s">
        <v>56</v>
      </c>
      <c r="B39" s="11" t="s">
        <v>57</v>
      </c>
      <c r="C39" s="5">
        <v>30612</v>
      </c>
      <c r="D39" s="5">
        <v>2536</v>
      </c>
      <c r="E39" s="12">
        <f t="shared" si="1"/>
        <v>2536</v>
      </c>
      <c r="F39" s="29"/>
    </row>
    <row r="40" spans="1:7" x14ac:dyDescent="0.25">
      <c r="A40" s="37" t="s">
        <v>58</v>
      </c>
      <c r="B40" s="11" t="s">
        <v>59</v>
      </c>
      <c r="C40" s="5">
        <v>60000000</v>
      </c>
      <c r="D40" s="5">
        <v>1297412.3600000001</v>
      </c>
      <c r="E40" s="12">
        <f t="shared" si="1"/>
        <v>1297412.3600000001</v>
      </c>
    </row>
    <row r="41" spans="1:7" x14ac:dyDescent="0.25">
      <c r="A41" s="37" t="s">
        <v>60</v>
      </c>
      <c r="B41" s="11" t="s">
        <v>61</v>
      </c>
      <c r="C41" s="5">
        <v>0</v>
      </c>
      <c r="D41" s="5">
        <v>0</v>
      </c>
      <c r="E41" s="12">
        <f t="shared" si="1"/>
        <v>0</v>
      </c>
    </row>
    <row r="42" spans="1:7" x14ac:dyDescent="0.25">
      <c r="A42" s="37" t="s">
        <v>301</v>
      </c>
      <c r="B42" s="11" t="s">
        <v>302</v>
      </c>
      <c r="C42" s="5">
        <v>0</v>
      </c>
      <c r="D42" s="5">
        <v>0</v>
      </c>
      <c r="E42" s="12">
        <f t="shared" si="1"/>
        <v>0</v>
      </c>
    </row>
    <row r="43" spans="1:7" x14ac:dyDescent="0.25">
      <c r="A43" s="37" t="s">
        <v>62</v>
      </c>
      <c r="B43" s="11" t="s">
        <v>63</v>
      </c>
      <c r="C43" s="5">
        <v>6116400</v>
      </c>
      <c r="D43" s="5">
        <v>509700</v>
      </c>
      <c r="E43" s="12">
        <f t="shared" si="1"/>
        <v>509700</v>
      </c>
    </row>
    <row r="44" spans="1:7" x14ac:dyDescent="0.25">
      <c r="A44" s="37" t="s">
        <v>326</v>
      </c>
      <c r="B44" s="11" t="s">
        <v>327</v>
      </c>
      <c r="C44" s="5"/>
      <c r="D44" s="5">
        <v>208860</v>
      </c>
      <c r="E44" s="12">
        <f t="shared" si="1"/>
        <v>208860</v>
      </c>
    </row>
    <row r="45" spans="1:7" x14ac:dyDescent="0.25">
      <c r="A45" s="37" t="s">
        <v>64</v>
      </c>
      <c r="B45" s="11" t="s">
        <v>65</v>
      </c>
      <c r="C45" s="5">
        <v>9600000</v>
      </c>
      <c r="D45" s="5">
        <v>10000500</v>
      </c>
      <c r="E45" s="12">
        <f t="shared" si="1"/>
        <v>10000500</v>
      </c>
    </row>
    <row r="46" spans="1:7" x14ac:dyDescent="0.25">
      <c r="A46" s="37" t="s">
        <v>282</v>
      </c>
      <c r="B46" s="11" t="s">
        <v>283</v>
      </c>
      <c r="C46" s="5">
        <v>0</v>
      </c>
      <c r="D46" s="5">
        <v>0</v>
      </c>
      <c r="E46" s="12">
        <f t="shared" si="1"/>
        <v>0</v>
      </c>
    </row>
    <row r="47" spans="1:7" x14ac:dyDescent="0.25">
      <c r="A47" s="37" t="s">
        <v>66</v>
      </c>
      <c r="B47" s="11" t="s">
        <v>67</v>
      </c>
      <c r="C47" s="5">
        <v>5232977</v>
      </c>
      <c r="D47" s="5">
        <v>351861.57</v>
      </c>
      <c r="E47" s="12">
        <f t="shared" si="1"/>
        <v>351861.57</v>
      </c>
    </row>
    <row r="48" spans="1:7" x14ac:dyDescent="0.25">
      <c r="A48" s="37" t="s">
        <v>68</v>
      </c>
      <c r="B48" s="11" t="s">
        <v>69</v>
      </c>
      <c r="C48" s="5">
        <v>11350000</v>
      </c>
      <c r="D48" s="5">
        <v>1133881.1200000001</v>
      </c>
      <c r="E48" s="12">
        <f t="shared" si="1"/>
        <v>1133881.1200000001</v>
      </c>
      <c r="F48" s="34"/>
    </row>
    <row r="49" spans="1:7" x14ac:dyDescent="0.25">
      <c r="A49" s="37" t="s">
        <v>70</v>
      </c>
      <c r="B49" s="11" t="s">
        <v>71</v>
      </c>
      <c r="C49" s="5">
        <v>0</v>
      </c>
      <c r="D49" s="5">
        <v>698158.8</v>
      </c>
      <c r="E49" s="12">
        <f t="shared" si="1"/>
        <v>698158.8</v>
      </c>
      <c r="G49"/>
    </row>
    <row r="50" spans="1:7" x14ac:dyDescent="0.25">
      <c r="A50" s="37" t="s">
        <v>72</v>
      </c>
      <c r="B50" s="11" t="s">
        <v>73</v>
      </c>
      <c r="C50" s="5">
        <v>0</v>
      </c>
      <c r="D50" s="5">
        <v>0</v>
      </c>
      <c r="E50" s="12">
        <f t="shared" si="1"/>
        <v>0</v>
      </c>
      <c r="G50"/>
    </row>
    <row r="51" spans="1:7" x14ac:dyDescent="0.25">
      <c r="A51" s="37" t="s">
        <v>291</v>
      </c>
      <c r="B51" s="11" t="s">
        <v>292</v>
      </c>
      <c r="C51" s="5">
        <v>0</v>
      </c>
      <c r="D51" s="5">
        <v>0</v>
      </c>
      <c r="E51" s="12">
        <f t="shared" si="1"/>
        <v>0</v>
      </c>
      <c r="G51"/>
    </row>
    <row r="52" spans="1:7" x14ac:dyDescent="0.25">
      <c r="A52" s="37" t="s">
        <v>74</v>
      </c>
      <c r="B52" s="11" t="s">
        <v>75</v>
      </c>
      <c r="C52" s="5">
        <v>0</v>
      </c>
      <c r="D52" s="5">
        <v>0</v>
      </c>
      <c r="E52" s="12">
        <f t="shared" si="1"/>
        <v>0</v>
      </c>
      <c r="G52"/>
    </row>
    <row r="53" spans="1:7" x14ac:dyDescent="0.25">
      <c r="A53" s="37" t="s">
        <v>76</v>
      </c>
      <c r="B53" s="11" t="s">
        <v>77</v>
      </c>
      <c r="C53" s="5">
        <v>0</v>
      </c>
      <c r="D53" s="5">
        <v>0</v>
      </c>
      <c r="E53" s="12">
        <f t="shared" si="1"/>
        <v>0</v>
      </c>
    </row>
    <row r="54" spans="1:7" x14ac:dyDescent="0.25">
      <c r="A54" s="37" t="s">
        <v>78</v>
      </c>
      <c r="B54" s="11" t="s">
        <v>79</v>
      </c>
      <c r="C54" s="5">
        <v>0</v>
      </c>
      <c r="D54" s="5">
        <v>0</v>
      </c>
      <c r="E54" s="12">
        <f t="shared" si="1"/>
        <v>0</v>
      </c>
    </row>
    <row r="55" spans="1:7" x14ac:dyDescent="0.25">
      <c r="A55" s="37" t="s">
        <v>293</v>
      </c>
      <c r="B55" s="11" t="s">
        <v>294</v>
      </c>
      <c r="C55" s="5">
        <v>0</v>
      </c>
      <c r="D55" s="5">
        <v>0</v>
      </c>
      <c r="E55" s="12">
        <f t="shared" si="1"/>
        <v>0</v>
      </c>
    </row>
    <row r="56" spans="1:7" x14ac:dyDescent="0.25">
      <c r="A56" s="37" t="s">
        <v>80</v>
      </c>
      <c r="B56" s="11" t="s">
        <v>81</v>
      </c>
      <c r="C56" s="5">
        <v>0</v>
      </c>
      <c r="D56" s="5">
        <v>985324.38</v>
      </c>
      <c r="E56" s="12">
        <f t="shared" si="1"/>
        <v>985324.38</v>
      </c>
    </row>
    <row r="57" spans="1:7" x14ac:dyDescent="0.25">
      <c r="A57" s="37" t="s">
        <v>82</v>
      </c>
      <c r="B57" s="11" t="s">
        <v>83</v>
      </c>
      <c r="C57" s="5">
        <v>0</v>
      </c>
      <c r="D57" s="5">
        <v>0</v>
      </c>
      <c r="E57" s="12">
        <f t="shared" si="1"/>
        <v>0</v>
      </c>
    </row>
    <row r="58" spans="1:7" x14ac:dyDescent="0.25">
      <c r="A58" s="37" t="s">
        <v>84</v>
      </c>
      <c r="B58" s="11" t="s">
        <v>85</v>
      </c>
      <c r="C58" s="5">
        <v>0</v>
      </c>
      <c r="D58" s="5">
        <v>581469.49</v>
      </c>
      <c r="E58" s="12">
        <f t="shared" si="1"/>
        <v>581469.49</v>
      </c>
    </row>
    <row r="59" spans="1:7" x14ac:dyDescent="0.25">
      <c r="A59" s="37" t="s">
        <v>86</v>
      </c>
      <c r="B59" s="11" t="s">
        <v>87</v>
      </c>
      <c r="C59" s="5">
        <v>0</v>
      </c>
      <c r="D59" s="5">
        <v>0</v>
      </c>
      <c r="E59" s="12">
        <f t="shared" si="1"/>
        <v>0</v>
      </c>
    </row>
    <row r="60" spans="1:7" x14ac:dyDescent="0.25">
      <c r="A60" s="37" t="s">
        <v>88</v>
      </c>
      <c r="B60" s="11" t="s">
        <v>89</v>
      </c>
      <c r="C60" s="5">
        <v>0</v>
      </c>
      <c r="D60" s="5">
        <v>0</v>
      </c>
      <c r="E60" s="12">
        <f t="shared" si="1"/>
        <v>0</v>
      </c>
    </row>
    <row r="61" spans="1:7" x14ac:dyDescent="0.25">
      <c r="A61" s="37" t="s">
        <v>90</v>
      </c>
      <c r="B61" s="11" t="s">
        <v>91</v>
      </c>
      <c r="C61" s="5">
        <v>0</v>
      </c>
      <c r="D61" s="5">
        <v>1216344</v>
      </c>
      <c r="E61" s="12">
        <f t="shared" si="1"/>
        <v>1216344</v>
      </c>
    </row>
    <row r="62" spans="1:7" x14ac:dyDescent="0.25">
      <c r="A62" s="37" t="s">
        <v>288</v>
      </c>
      <c r="B62" s="11" t="s">
        <v>289</v>
      </c>
      <c r="C62" s="5">
        <v>0</v>
      </c>
      <c r="D62" s="5">
        <v>0</v>
      </c>
      <c r="E62" s="12">
        <f t="shared" si="1"/>
        <v>0</v>
      </c>
    </row>
    <row r="63" spans="1:7" x14ac:dyDescent="0.25">
      <c r="A63" s="37" t="s">
        <v>92</v>
      </c>
      <c r="B63" s="11" t="s">
        <v>308</v>
      </c>
      <c r="C63" s="5">
        <v>0</v>
      </c>
      <c r="D63" s="5">
        <v>981000</v>
      </c>
      <c r="E63" s="12">
        <f t="shared" si="1"/>
        <v>981000</v>
      </c>
    </row>
    <row r="64" spans="1:7" x14ac:dyDescent="0.25">
      <c r="A64" s="37" t="s">
        <v>93</v>
      </c>
      <c r="B64" s="11" t="s">
        <v>94</v>
      </c>
      <c r="C64" s="5">
        <v>0</v>
      </c>
      <c r="D64" s="5">
        <v>0</v>
      </c>
      <c r="E64" s="12">
        <f t="shared" si="1"/>
        <v>0</v>
      </c>
    </row>
    <row r="65" spans="1:7" x14ac:dyDescent="0.25">
      <c r="A65" s="37" t="s">
        <v>95</v>
      </c>
      <c r="B65" s="11" t="s">
        <v>96</v>
      </c>
      <c r="C65" s="5">
        <v>0</v>
      </c>
      <c r="D65" s="5">
        <v>0</v>
      </c>
      <c r="E65" s="12">
        <f t="shared" si="1"/>
        <v>0</v>
      </c>
    </row>
    <row r="66" spans="1:7" x14ac:dyDescent="0.25">
      <c r="A66" s="37" t="s">
        <v>97</v>
      </c>
      <c r="B66" s="11" t="s">
        <v>98</v>
      </c>
      <c r="C66" s="5">
        <v>0</v>
      </c>
      <c r="D66" s="5">
        <v>0</v>
      </c>
      <c r="E66" s="12">
        <f t="shared" si="1"/>
        <v>0</v>
      </c>
    </row>
    <row r="67" spans="1:7" x14ac:dyDescent="0.25">
      <c r="A67" s="37" t="s">
        <v>99</v>
      </c>
      <c r="B67" s="11" t="s">
        <v>100</v>
      </c>
      <c r="C67" s="5">
        <v>44746400</v>
      </c>
      <c r="D67" s="5">
        <v>0</v>
      </c>
      <c r="E67" s="12">
        <f t="shared" si="1"/>
        <v>0</v>
      </c>
    </row>
    <row r="68" spans="1:7" x14ac:dyDescent="0.25">
      <c r="A68" s="37" t="s">
        <v>101</v>
      </c>
      <c r="B68" s="11" t="s">
        <v>102</v>
      </c>
      <c r="C68" s="5">
        <v>0</v>
      </c>
      <c r="D68" s="5">
        <v>0</v>
      </c>
      <c r="E68" s="12">
        <f t="shared" si="1"/>
        <v>0</v>
      </c>
      <c r="G68"/>
    </row>
    <row r="69" spans="1:7" x14ac:dyDescent="0.25">
      <c r="A69" s="14" t="s">
        <v>103</v>
      </c>
      <c r="B69" s="14"/>
      <c r="C69" s="12">
        <f>SUM(C34:C68)</f>
        <v>158923241</v>
      </c>
      <c r="D69" s="47">
        <f>SUM(D34:D68)</f>
        <v>19161936.840000004</v>
      </c>
      <c r="E69" s="47">
        <f>SUM(E34:E68)</f>
        <v>19161936.840000004</v>
      </c>
    </row>
    <row r="70" spans="1:7" x14ac:dyDescent="0.25">
      <c r="A70" s="14"/>
      <c r="B70" s="14"/>
      <c r="C70" s="5"/>
      <c r="D70" s="42"/>
      <c r="E70" s="12"/>
    </row>
    <row r="71" spans="1:7" x14ac:dyDescent="0.25">
      <c r="A71" s="37" t="s">
        <v>104</v>
      </c>
      <c r="B71" s="11" t="s">
        <v>105</v>
      </c>
      <c r="C71" s="5">
        <v>15000000</v>
      </c>
      <c r="D71" s="5">
        <v>3302867.98</v>
      </c>
      <c r="E71" s="12">
        <f t="shared" ref="E71:E106" si="2">SUM(D71:D71)</f>
        <v>3302867.98</v>
      </c>
    </row>
    <row r="72" spans="1:7" x14ac:dyDescent="0.25">
      <c r="A72" s="37" t="s">
        <v>106</v>
      </c>
      <c r="B72" s="11" t="s">
        <v>107</v>
      </c>
      <c r="C72" s="5">
        <v>0</v>
      </c>
      <c r="D72" s="5">
        <v>6313.02</v>
      </c>
      <c r="E72" s="12">
        <f t="shared" si="2"/>
        <v>6313.02</v>
      </c>
    </row>
    <row r="73" spans="1:7" x14ac:dyDescent="0.25">
      <c r="A73" s="37" t="s">
        <v>108</v>
      </c>
      <c r="B73" s="11" t="s">
        <v>109</v>
      </c>
      <c r="C73" s="5">
        <v>0</v>
      </c>
      <c r="D73" s="5">
        <v>216175.98</v>
      </c>
      <c r="E73" s="12">
        <f t="shared" si="2"/>
        <v>216175.98</v>
      </c>
    </row>
    <row r="74" spans="1:7" x14ac:dyDescent="0.25">
      <c r="A74" s="37" t="s">
        <v>271</v>
      </c>
      <c r="B74" s="11" t="s">
        <v>279</v>
      </c>
      <c r="C74" s="5">
        <v>0</v>
      </c>
      <c r="D74" s="5">
        <v>0</v>
      </c>
      <c r="E74" s="12">
        <f t="shared" si="2"/>
        <v>0</v>
      </c>
    </row>
    <row r="75" spans="1:7" x14ac:dyDescent="0.25">
      <c r="A75" s="37" t="s">
        <v>110</v>
      </c>
      <c r="B75" s="11" t="s">
        <v>111</v>
      </c>
      <c r="C75" s="5">
        <v>0</v>
      </c>
      <c r="D75" s="5">
        <v>0</v>
      </c>
      <c r="E75" s="12">
        <f t="shared" si="2"/>
        <v>0</v>
      </c>
    </row>
    <row r="76" spans="1:7" x14ac:dyDescent="0.25">
      <c r="A76" s="37" t="s">
        <v>112</v>
      </c>
      <c r="B76" s="11" t="s">
        <v>113</v>
      </c>
      <c r="C76" s="5">
        <v>0</v>
      </c>
      <c r="D76" s="5">
        <v>162073</v>
      </c>
      <c r="E76" s="12">
        <f t="shared" si="2"/>
        <v>162073</v>
      </c>
    </row>
    <row r="77" spans="1:7" x14ac:dyDescent="0.25">
      <c r="A77" s="37" t="s">
        <v>114</v>
      </c>
      <c r="B77" s="11" t="s">
        <v>115</v>
      </c>
      <c r="C77" s="5">
        <v>0</v>
      </c>
      <c r="D77" s="5">
        <v>0</v>
      </c>
      <c r="E77" s="12">
        <f t="shared" si="2"/>
        <v>0</v>
      </c>
    </row>
    <row r="78" spans="1:7" x14ac:dyDescent="0.25">
      <c r="A78" s="37" t="s">
        <v>272</v>
      </c>
      <c r="B78" s="11" t="s">
        <v>278</v>
      </c>
      <c r="C78" s="5">
        <v>0</v>
      </c>
      <c r="D78" s="5">
        <v>0</v>
      </c>
      <c r="E78" s="12">
        <f t="shared" si="2"/>
        <v>0</v>
      </c>
    </row>
    <row r="79" spans="1:7" x14ac:dyDescent="0.25">
      <c r="A79" s="37" t="s">
        <v>303</v>
      </c>
      <c r="B79" s="11" t="s">
        <v>116</v>
      </c>
      <c r="C79" s="5">
        <v>3000000</v>
      </c>
      <c r="D79" s="5">
        <v>0</v>
      </c>
      <c r="E79" s="12">
        <f t="shared" si="2"/>
        <v>0</v>
      </c>
      <c r="F79" s="6"/>
      <c r="G79"/>
    </row>
    <row r="80" spans="1:7" x14ac:dyDescent="0.25">
      <c r="A80" s="37" t="s">
        <v>117</v>
      </c>
      <c r="B80" s="11" t="s">
        <v>118</v>
      </c>
      <c r="C80" s="5">
        <v>0</v>
      </c>
      <c r="D80" s="5">
        <v>0</v>
      </c>
      <c r="E80" s="12">
        <f t="shared" si="2"/>
        <v>0</v>
      </c>
    </row>
    <row r="81" spans="1:7" x14ac:dyDescent="0.25">
      <c r="A81" s="37" t="s">
        <v>284</v>
      </c>
      <c r="B81" s="11" t="s">
        <v>285</v>
      </c>
      <c r="C81" s="5">
        <v>0</v>
      </c>
      <c r="D81" s="5">
        <v>0</v>
      </c>
      <c r="E81" s="12">
        <f t="shared" si="2"/>
        <v>0</v>
      </c>
    </row>
    <row r="82" spans="1:7" x14ac:dyDescent="0.25">
      <c r="A82" s="37" t="s">
        <v>119</v>
      </c>
      <c r="B82" s="11" t="s">
        <v>120</v>
      </c>
      <c r="C82" s="5">
        <v>0</v>
      </c>
      <c r="D82" s="5">
        <v>0</v>
      </c>
      <c r="E82" s="12">
        <f t="shared" si="2"/>
        <v>0</v>
      </c>
    </row>
    <row r="83" spans="1:7" x14ac:dyDescent="0.25">
      <c r="A83" s="37" t="s">
        <v>121</v>
      </c>
      <c r="B83" s="11" t="s">
        <v>122</v>
      </c>
      <c r="C83" s="5">
        <v>0</v>
      </c>
      <c r="D83" s="5">
        <v>0</v>
      </c>
      <c r="E83" s="12">
        <f t="shared" si="2"/>
        <v>0</v>
      </c>
      <c r="G83"/>
    </row>
    <row r="84" spans="1:7" x14ac:dyDescent="0.25">
      <c r="A84" s="37" t="s">
        <v>123</v>
      </c>
      <c r="B84" s="11" t="s">
        <v>124</v>
      </c>
      <c r="C84" s="5">
        <v>0</v>
      </c>
      <c r="D84" s="5">
        <v>0</v>
      </c>
      <c r="E84" s="12">
        <f t="shared" si="2"/>
        <v>0</v>
      </c>
      <c r="G84"/>
    </row>
    <row r="85" spans="1:7" x14ac:dyDescent="0.25">
      <c r="A85" s="37" t="s">
        <v>125</v>
      </c>
      <c r="B85" s="11" t="s">
        <v>126</v>
      </c>
      <c r="C85" s="5">
        <v>0</v>
      </c>
      <c r="D85" s="5">
        <v>0</v>
      </c>
      <c r="E85" s="12">
        <f t="shared" si="2"/>
        <v>0</v>
      </c>
      <c r="G85"/>
    </row>
    <row r="86" spans="1:7" x14ac:dyDescent="0.25">
      <c r="A86" s="37" t="s">
        <v>127</v>
      </c>
      <c r="B86" s="11" t="s">
        <v>128</v>
      </c>
      <c r="C86" s="5">
        <v>0</v>
      </c>
      <c r="D86" s="5">
        <v>0</v>
      </c>
      <c r="E86" s="12">
        <f t="shared" si="2"/>
        <v>0</v>
      </c>
      <c r="G86"/>
    </row>
    <row r="87" spans="1:7" x14ac:dyDescent="0.25">
      <c r="A87" s="37" t="s">
        <v>286</v>
      </c>
      <c r="B87" s="11" t="s">
        <v>287</v>
      </c>
      <c r="C87" s="5">
        <v>0</v>
      </c>
      <c r="D87" s="5">
        <v>0</v>
      </c>
      <c r="E87" s="12">
        <f t="shared" si="2"/>
        <v>0</v>
      </c>
      <c r="G87"/>
    </row>
    <row r="88" spans="1:7" x14ac:dyDescent="0.25">
      <c r="A88" s="37" t="s">
        <v>129</v>
      </c>
      <c r="B88" s="11" t="s">
        <v>130</v>
      </c>
      <c r="C88" s="5">
        <v>0</v>
      </c>
      <c r="D88" s="5">
        <v>0</v>
      </c>
      <c r="E88" s="12">
        <f t="shared" si="2"/>
        <v>0</v>
      </c>
      <c r="G88"/>
    </row>
    <row r="89" spans="1:7" x14ac:dyDescent="0.25">
      <c r="A89" s="37" t="s">
        <v>131</v>
      </c>
      <c r="B89" s="48" t="s">
        <v>132</v>
      </c>
      <c r="C89" s="5">
        <v>24000000</v>
      </c>
      <c r="D89" s="5">
        <v>5380015.0999999996</v>
      </c>
      <c r="E89" s="12">
        <f t="shared" si="2"/>
        <v>5380015.0999999996</v>
      </c>
      <c r="F89" s="29"/>
      <c r="G89"/>
    </row>
    <row r="90" spans="1:7" x14ac:dyDescent="0.25">
      <c r="A90" s="37" t="s">
        <v>306</v>
      </c>
      <c r="B90" s="48" t="s">
        <v>307</v>
      </c>
      <c r="C90" s="5">
        <v>0</v>
      </c>
      <c r="D90" s="5">
        <v>0</v>
      </c>
      <c r="E90" s="12">
        <f t="shared" si="2"/>
        <v>0</v>
      </c>
      <c r="G90"/>
    </row>
    <row r="91" spans="1:7" x14ac:dyDescent="0.25">
      <c r="A91" s="37" t="s">
        <v>273</v>
      </c>
      <c r="B91" s="48" t="s">
        <v>277</v>
      </c>
      <c r="C91" s="5">
        <v>0</v>
      </c>
      <c r="D91" s="5">
        <v>0</v>
      </c>
      <c r="E91" s="12">
        <f t="shared" si="2"/>
        <v>0</v>
      </c>
      <c r="G91"/>
    </row>
    <row r="92" spans="1:7" x14ac:dyDescent="0.25">
      <c r="A92" s="37" t="s">
        <v>269</v>
      </c>
      <c r="B92" s="48" t="s">
        <v>270</v>
      </c>
      <c r="C92" s="5">
        <v>0</v>
      </c>
      <c r="D92" s="5">
        <v>0</v>
      </c>
      <c r="E92" s="12">
        <f t="shared" si="2"/>
        <v>0</v>
      </c>
      <c r="G92"/>
    </row>
    <row r="93" spans="1:7" x14ac:dyDescent="0.25">
      <c r="A93" s="37" t="s">
        <v>304</v>
      </c>
      <c r="B93" s="48" t="s">
        <v>305</v>
      </c>
      <c r="C93" s="5">
        <v>0</v>
      </c>
      <c r="D93" s="5">
        <v>0</v>
      </c>
      <c r="E93" s="12">
        <f t="shared" si="2"/>
        <v>0</v>
      </c>
      <c r="G93"/>
    </row>
    <row r="94" spans="1:7" x14ac:dyDescent="0.25">
      <c r="A94" s="37" t="s">
        <v>295</v>
      </c>
      <c r="B94" s="48" t="s">
        <v>296</v>
      </c>
      <c r="C94" s="5">
        <v>0</v>
      </c>
      <c r="D94" s="5">
        <v>0</v>
      </c>
      <c r="E94" s="12">
        <f t="shared" si="2"/>
        <v>0</v>
      </c>
      <c r="G94"/>
    </row>
    <row r="95" spans="1:7" x14ac:dyDescent="0.25">
      <c r="A95" s="37" t="s">
        <v>133</v>
      </c>
      <c r="B95" s="48" t="s">
        <v>134</v>
      </c>
      <c r="C95" s="5">
        <v>0</v>
      </c>
      <c r="D95" s="5">
        <v>462836.8</v>
      </c>
      <c r="E95" s="12">
        <f t="shared" si="2"/>
        <v>462836.8</v>
      </c>
      <c r="F95" s="34"/>
      <c r="G95"/>
    </row>
    <row r="96" spans="1:7" x14ac:dyDescent="0.25">
      <c r="A96" s="37" t="s">
        <v>135</v>
      </c>
      <c r="B96" s="48" t="s">
        <v>136</v>
      </c>
      <c r="C96" s="5">
        <v>0</v>
      </c>
      <c r="D96" s="5">
        <v>2324842.02</v>
      </c>
      <c r="E96" s="12">
        <f t="shared" si="2"/>
        <v>2324842.02</v>
      </c>
      <c r="G96"/>
    </row>
    <row r="97" spans="1:7" x14ac:dyDescent="0.25">
      <c r="A97" s="37" t="s">
        <v>137</v>
      </c>
      <c r="B97" s="48" t="s">
        <v>138</v>
      </c>
      <c r="C97" s="5">
        <v>0</v>
      </c>
      <c r="D97" s="5">
        <v>0</v>
      </c>
      <c r="E97" s="12">
        <f t="shared" si="2"/>
        <v>0</v>
      </c>
      <c r="G97"/>
    </row>
    <row r="98" spans="1:7" x14ac:dyDescent="0.25">
      <c r="A98" s="37" t="s">
        <v>275</v>
      </c>
      <c r="B98" s="11" t="s">
        <v>276</v>
      </c>
      <c r="C98" s="5">
        <v>0</v>
      </c>
      <c r="D98" s="5">
        <v>0</v>
      </c>
      <c r="E98" s="12">
        <f t="shared" si="2"/>
        <v>0</v>
      </c>
      <c r="G98"/>
    </row>
    <row r="99" spans="1:7" x14ac:dyDescent="0.25">
      <c r="A99" s="37" t="s">
        <v>139</v>
      </c>
      <c r="B99" s="11" t="s">
        <v>140</v>
      </c>
      <c r="C99" s="5">
        <v>0</v>
      </c>
      <c r="D99" s="5">
        <v>0</v>
      </c>
      <c r="E99" s="12">
        <f t="shared" si="2"/>
        <v>0</v>
      </c>
      <c r="G99"/>
    </row>
    <row r="100" spans="1:7" x14ac:dyDescent="0.25">
      <c r="A100" s="37" t="s">
        <v>141</v>
      </c>
      <c r="B100" s="11" t="s">
        <v>142</v>
      </c>
      <c r="C100" s="5">
        <v>0</v>
      </c>
      <c r="D100" s="5">
        <v>0</v>
      </c>
      <c r="E100" s="12">
        <f t="shared" si="2"/>
        <v>0</v>
      </c>
      <c r="G100"/>
    </row>
    <row r="101" spans="1:7" x14ac:dyDescent="0.25">
      <c r="A101" s="37" t="s">
        <v>143</v>
      </c>
      <c r="B101" s="11" t="s">
        <v>144</v>
      </c>
      <c r="C101" s="5">
        <v>0</v>
      </c>
      <c r="D101" s="5">
        <v>0</v>
      </c>
      <c r="E101" s="12">
        <f t="shared" si="2"/>
        <v>0</v>
      </c>
    </row>
    <row r="102" spans="1:7" x14ac:dyDescent="0.25">
      <c r="A102" s="37" t="s">
        <v>290</v>
      </c>
      <c r="B102" s="11" t="s">
        <v>309</v>
      </c>
      <c r="C102" s="5">
        <v>0</v>
      </c>
      <c r="D102" s="5">
        <v>0</v>
      </c>
      <c r="E102" s="12">
        <f t="shared" si="2"/>
        <v>0</v>
      </c>
      <c r="F102" s="34"/>
    </row>
    <row r="103" spans="1:7" x14ac:dyDescent="0.25">
      <c r="A103" s="37" t="s">
        <v>145</v>
      </c>
      <c r="B103" s="11" t="s">
        <v>146</v>
      </c>
      <c r="C103" s="5">
        <v>1200000</v>
      </c>
      <c r="D103" s="5">
        <v>0</v>
      </c>
      <c r="E103" s="12">
        <f t="shared" si="2"/>
        <v>0</v>
      </c>
    </row>
    <row r="104" spans="1:7" x14ac:dyDescent="0.25">
      <c r="A104" s="37" t="s">
        <v>147</v>
      </c>
      <c r="B104" s="11" t="s">
        <v>148</v>
      </c>
      <c r="C104" s="5">
        <v>0</v>
      </c>
      <c r="D104" s="5">
        <v>0</v>
      </c>
      <c r="E104" s="12">
        <f t="shared" si="2"/>
        <v>0</v>
      </c>
    </row>
    <row r="105" spans="1:7" x14ac:dyDescent="0.25">
      <c r="A105" s="37" t="s">
        <v>149</v>
      </c>
      <c r="B105" s="48" t="s">
        <v>150</v>
      </c>
      <c r="C105" s="5">
        <v>0</v>
      </c>
      <c r="D105" s="5">
        <v>793935.89</v>
      </c>
      <c r="E105" s="12">
        <f t="shared" si="2"/>
        <v>793935.89</v>
      </c>
    </row>
    <row r="106" spans="1:7" x14ac:dyDescent="0.25">
      <c r="A106" s="37" t="s">
        <v>310</v>
      </c>
      <c r="B106" s="48" t="s">
        <v>151</v>
      </c>
      <c r="C106" s="5">
        <v>0</v>
      </c>
      <c r="D106" s="5">
        <v>0</v>
      </c>
      <c r="E106" s="12">
        <f t="shared" si="2"/>
        <v>0</v>
      </c>
      <c r="G106"/>
    </row>
    <row r="107" spans="1:7" x14ac:dyDescent="0.25">
      <c r="A107" s="14" t="s">
        <v>103</v>
      </c>
      <c r="B107" s="48"/>
      <c r="C107" s="12">
        <f>SUM(C71:C106)</f>
        <v>43200000</v>
      </c>
      <c r="D107" s="12">
        <f>SUM(D71:D106)</f>
        <v>12649059.790000001</v>
      </c>
      <c r="E107" s="12">
        <f>SUM(E71:E106)</f>
        <v>12649059.790000001</v>
      </c>
    </row>
    <row r="108" spans="1:7" x14ac:dyDescent="0.25">
      <c r="A108" s="11"/>
      <c r="B108" s="11"/>
      <c r="C108" s="12"/>
      <c r="D108" s="5"/>
      <c r="E108" s="12"/>
      <c r="G108"/>
    </row>
    <row r="109" spans="1:7" x14ac:dyDescent="0.25">
      <c r="A109" s="37"/>
      <c r="B109" s="11"/>
      <c r="C109" s="5"/>
      <c r="D109" s="42"/>
      <c r="E109" s="12"/>
      <c r="G109"/>
    </row>
    <row r="110" spans="1:7" x14ac:dyDescent="0.25">
      <c r="A110" s="37" t="s">
        <v>152</v>
      </c>
      <c r="B110" s="11" t="s">
        <v>274</v>
      </c>
      <c r="C110" s="5">
        <v>1000000</v>
      </c>
      <c r="D110" s="5">
        <v>0</v>
      </c>
      <c r="E110" s="12">
        <f t="shared" ref="E110:E126" si="3">SUM(D110:D110)</f>
        <v>0</v>
      </c>
      <c r="G110"/>
    </row>
    <row r="111" spans="1:7" x14ac:dyDescent="0.25">
      <c r="A111" s="37" t="s">
        <v>153</v>
      </c>
      <c r="B111" s="11" t="s">
        <v>154</v>
      </c>
      <c r="C111" s="5">
        <v>6324020</v>
      </c>
      <c r="D111" s="5">
        <v>204038.6</v>
      </c>
      <c r="E111" s="12">
        <f t="shared" si="3"/>
        <v>204038.6</v>
      </c>
      <c r="G111"/>
    </row>
    <row r="112" spans="1:7" x14ac:dyDescent="0.25">
      <c r="A112" s="37" t="s">
        <v>155</v>
      </c>
      <c r="B112" s="11" t="s">
        <v>156</v>
      </c>
      <c r="C112" s="35">
        <v>0</v>
      </c>
      <c r="D112" s="5">
        <v>0</v>
      </c>
      <c r="E112" s="12">
        <f t="shared" si="3"/>
        <v>0</v>
      </c>
      <c r="G112"/>
    </row>
    <row r="113" spans="1:7" x14ac:dyDescent="0.25">
      <c r="A113" s="37" t="s">
        <v>157</v>
      </c>
      <c r="B113" s="11" t="s">
        <v>158</v>
      </c>
      <c r="C113" s="35">
        <v>0</v>
      </c>
      <c r="D113" s="5">
        <v>0</v>
      </c>
      <c r="E113" s="12">
        <f t="shared" si="3"/>
        <v>0</v>
      </c>
      <c r="G113"/>
    </row>
    <row r="114" spans="1:7" x14ac:dyDescent="0.25">
      <c r="A114" s="37" t="s">
        <v>159</v>
      </c>
      <c r="B114" s="11" t="s">
        <v>160</v>
      </c>
      <c r="C114" s="35">
        <v>0</v>
      </c>
      <c r="D114" s="5">
        <v>0</v>
      </c>
      <c r="E114" s="12">
        <f t="shared" si="3"/>
        <v>0</v>
      </c>
      <c r="G114"/>
    </row>
    <row r="115" spans="1:7" x14ac:dyDescent="0.25">
      <c r="A115" s="37" t="s">
        <v>161</v>
      </c>
      <c r="B115" s="11" t="s">
        <v>162</v>
      </c>
      <c r="C115" s="35">
        <v>0</v>
      </c>
      <c r="D115" s="5">
        <v>0</v>
      </c>
      <c r="E115" s="12">
        <f t="shared" si="3"/>
        <v>0</v>
      </c>
      <c r="G115"/>
    </row>
    <row r="116" spans="1:7" x14ac:dyDescent="0.25">
      <c r="A116" s="37" t="s">
        <v>163</v>
      </c>
      <c r="B116" s="11" t="s">
        <v>164</v>
      </c>
      <c r="C116" s="35">
        <v>0</v>
      </c>
      <c r="D116" s="5">
        <v>0</v>
      </c>
      <c r="E116" s="12">
        <f t="shared" si="3"/>
        <v>0</v>
      </c>
      <c r="G116"/>
    </row>
    <row r="117" spans="1:7" x14ac:dyDescent="0.25">
      <c r="A117" s="37" t="s">
        <v>165</v>
      </c>
      <c r="B117" s="11" t="s">
        <v>166</v>
      </c>
      <c r="C117" s="5">
        <v>1102576000</v>
      </c>
      <c r="D117" s="5">
        <v>0</v>
      </c>
      <c r="E117" s="12">
        <f t="shared" si="3"/>
        <v>0</v>
      </c>
      <c r="G117"/>
    </row>
    <row r="118" spans="1:7" x14ac:dyDescent="0.25">
      <c r="A118" s="37" t="s">
        <v>167</v>
      </c>
      <c r="B118" s="11" t="s">
        <v>168</v>
      </c>
      <c r="C118" s="35">
        <v>0</v>
      </c>
      <c r="D118" s="5">
        <v>0</v>
      </c>
      <c r="E118" s="12">
        <f t="shared" si="3"/>
        <v>0</v>
      </c>
      <c r="G118"/>
    </row>
    <row r="119" spans="1:7" x14ac:dyDescent="0.25">
      <c r="A119" s="37" t="s">
        <v>297</v>
      </c>
      <c r="B119" s="11" t="s">
        <v>298</v>
      </c>
      <c r="C119" s="35">
        <v>0</v>
      </c>
      <c r="D119" s="5">
        <v>0</v>
      </c>
      <c r="E119" s="12">
        <f t="shared" si="3"/>
        <v>0</v>
      </c>
      <c r="G119"/>
    </row>
    <row r="120" spans="1:7" x14ac:dyDescent="0.25">
      <c r="A120" s="37" t="s">
        <v>169</v>
      </c>
      <c r="B120" s="11" t="s">
        <v>170</v>
      </c>
      <c r="C120" s="35">
        <v>0</v>
      </c>
      <c r="D120" s="5">
        <v>0</v>
      </c>
      <c r="E120" s="12">
        <f t="shared" si="3"/>
        <v>0</v>
      </c>
      <c r="G120"/>
    </row>
    <row r="121" spans="1:7" x14ac:dyDescent="0.25">
      <c r="A121" s="37" t="s">
        <v>171</v>
      </c>
      <c r="B121" s="11" t="s">
        <v>172</v>
      </c>
      <c r="C121" s="35">
        <v>0</v>
      </c>
      <c r="D121" s="5">
        <v>0</v>
      </c>
      <c r="E121" s="12">
        <f t="shared" si="3"/>
        <v>0</v>
      </c>
      <c r="G121"/>
    </row>
    <row r="122" spans="1:7" x14ac:dyDescent="0.25">
      <c r="A122" s="37" t="s">
        <v>173</v>
      </c>
      <c r="B122" s="11" t="s">
        <v>174</v>
      </c>
      <c r="C122" s="35">
        <v>0</v>
      </c>
      <c r="D122" s="5">
        <v>0</v>
      </c>
      <c r="E122" s="12">
        <f t="shared" si="3"/>
        <v>0</v>
      </c>
      <c r="G122"/>
    </row>
    <row r="123" spans="1:7" x14ac:dyDescent="0.25">
      <c r="A123" s="37" t="s">
        <v>175</v>
      </c>
      <c r="B123" s="11" t="s">
        <v>176</v>
      </c>
      <c r="C123" s="35">
        <v>0</v>
      </c>
      <c r="D123" s="5">
        <v>0</v>
      </c>
      <c r="E123" s="12">
        <f t="shared" si="3"/>
        <v>0</v>
      </c>
      <c r="G123"/>
    </row>
    <row r="124" spans="1:7" x14ac:dyDescent="0.25">
      <c r="A124" s="37" t="s">
        <v>299</v>
      </c>
      <c r="B124" s="11" t="s">
        <v>300</v>
      </c>
      <c r="C124" s="35">
        <v>12946912</v>
      </c>
      <c r="D124" s="5">
        <v>0</v>
      </c>
      <c r="E124" s="12">
        <f t="shared" si="3"/>
        <v>0</v>
      </c>
      <c r="G124"/>
    </row>
    <row r="125" spans="1:7" x14ac:dyDescent="0.25">
      <c r="A125" s="37" t="s">
        <v>316</v>
      </c>
      <c r="B125" s="11" t="s">
        <v>317</v>
      </c>
      <c r="C125" s="35">
        <v>1713138.47</v>
      </c>
      <c r="D125" s="5">
        <v>0</v>
      </c>
      <c r="E125" s="12">
        <f t="shared" si="3"/>
        <v>0</v>
      </c>
      <c r="G125"/>
    </row>
    <row r="126" spans="1:7" x14ac:dyDescent="0.25">
      <c r="A126" s="37" t="s">
        <v>177</v>
      </c>
      <c r="B126" s="11" t="s">
        <v>178</v>
      </c>
      <c r="C126" s="35"/>
      <c r="D126" s="42">
        <v>62897856</v>
      </c>
      <c r="E126" s="12">
        <f t="shared" si="3"/>
        <v>62897856</v>
      </c>
      <c r="F126" s="35"/>
      <c r="G126"/>
    </row>
    <row r="127" spans="1:7" x14ac:dyDescent="0.25">
      <c r="A127" s="14" t="s">
        <v>103</v>
      </c>
      <c r="B127" s="14"/>
      <c r="C127" s="12">
        <f>SUM(C110:C126)</f>
        <v>1124560070.47</v>
      </c>
      <c r="D127" s="12">
        <f>SUM(D110:D126)</f>
        <v>63101894.600000001</v>
      </c>
      <c r="E127" s="49">
        <f>SUM(E110:E126)</f>
        <v>63101894.600000001</v>
      </c>
      <c r="F127" s="35"/>
      <c r="G127" s="21"/>
    </row>
    <row r="128" spans="1:7" x14ac:dyDescent="0.25">
      <c r="A128" s="61"/>
      <c r="B128" s="61"/>
      <c r="C128" s="12"/>
      <c r="D128" s="5"/>
      <c r="E128" s="12"/>
      <c r="F128" s="35"/>
    </row>
    <row r="129" spans="1:7" x14ac:dyDescent="0.25">
      <c r="A129" s="43" t="s">
        <v>179</v>
      </c>
      <c r="B129" s="40"/>
      <c r="C129" s="44">
        <f>+C107+C69+C127</f>
        <v>1326683311.47</v>
      </c>
      <c r="D129" s="44">
        <f>+D69+D107+D127</f>
        <v>94912891.230000004</v>
      </c>
      <c r="E129" s="44">
        <f>SUM(D129)</f>
        <v>94912891.230000004</v>
      </c>
      <c r="F129" s="23"/>
      <c r="G129" s="22"/>
    </row>
    <row r="130" spans="1:7" s="11" customFormat="1" x14ac:dyDescent="0.25">
      <c r="A130" s="58"/>
      <c r="B130" s="58"/>
      <c r="C130" s="12"/>
      <c r="D130" s="12"/>
      <c r="E130" s="12"/>
      <c r="G130" s="24"/>
    </row>
    <row r="131" spans="1:7" x14ac:dyDescent="0.25">
      <c r="A131" s="50" t="s">
        <v>180</v>
      </c>
      <c r="B131" s="50"/>
      <c r="C131" s="51">
        <f>+C129+C31</f>
        <v>2267260219.4700003</v>
      </c>
      <c r="D131" s="51">
        <f>+D31+D129</f>
        <v>182909478.28</v>
      </c>
      <c r="E131" s="51">
        <f>+E129+E31</f>
        <v>182909478.28</v>
      </c>
      <c r="F131" s="34"/>
      <c r="G131" s="6"/>
    </row>
    <row r="132" spans="1:7" s="11" customFormat="1" x14ac:dyDescent="0.25">
      <c r="D132" s="5"/>
      <c r="E132" s="14"/>
      <c r="G132" s="7"/>
    </row>
    <row r="133" spans="1:7" s="11" customFormat="1" x14ac:dyDescent="0.25">
      <c r="A133" s="14" t="s">
        <v>181</v>
      </c>
      <c r="B133" s="14"/>
      <c r="C133" s="12">
        <f>SUM(C140:C227)</f>
        <v>5500000000</v>
      </c>
      <c r="D133" s="12">
        <f>SUM(D140:D227)</f>
        <v>1024544044.5300001</v>
      </c>
      <c r="E133" s="12">
        <f>SUM(E140:E227)</f>
        <v>1024544044.5300001</v>
      </c>
      <c r="G133" s="7"/>
    </row>
    <row r="134" spans="1:7" s="11" customFormat="1" x14ac:dyDescent="0.25">
      <c r="A134" s="15"/>
      <c r="B134" s="15"/>
      <c r="C134" s="15"/>
      <c r="D134" s="5"/>
      <c r="E134" s="14"/>
      <c r="G134" s="13"/>
    </row>
    <row r="135" spans="1:7" s="11" customFormat="1" x14ac:dyDescent="0.25">
      <c r="A135" s="16" t="s">
        <v>182</v>
      </c>
      <c r="B135" s="16"/>
      <c r="C135" s="12">
        <f t="shared" ref="C135:E135" si="4">SUM(C131:C133)</f>
        <v>7767260219.4700003</v>
      </c>
      <c r="D135" s="12">
        <f>SUM(D131:D133)</f>
        <v>1207453522.8100002</v>
      </c>
      <c r="E135" s="12">
        <f t="shared" si="4"/>
        <v>1207453522.8100002</v>
      </c>
      <c r="G135" s="13"/>
    </row>
    <row r="136" spans="1:7" s="11" customFormat="1" x14ac:dyDescent="0.25">
      <c r="A136" s="16"/>
      <c r="B136" s="16"/>
      <c r="C136" s="17"/>
      <c r="D136" s="12"/>
      <c r="E136" s="12"/>
      <c r="G136" s="13"/>
    </row>
    <row r="137" spans="1:7" ht="15.75" x14ac:dyDescent="0.25">
      <c r="A137" s="59" t="s">
        <v>183</v>
      </c>
      <c r="B137" s="59"/>
      <c r="C137" s="59"/>
      <c r="D137" s="59"/>
      <c r="E137" s="59"/>
    </row>
    <row r="138" spans="1:7" ht="15.75" x14ac:dyDescent="0.25">
      <c r="A138" s="60" t="s">
        <v>184</v>
      </c>
      <c r="B138" s="60" t="s">
        <v>185</v>
      </c>
      <c r="C138" s="60" t="s">
        <v>186</v>
      </c>
      <c r="D138" s="52" t="s">
        <v>325</v>
      </c>
      <c r="E138" s="60" t="s">
        <v>187</v>
      </c>
    </row>
    <row r="139" spans="1:7" x14ac:dyDescent="0.25">
      <c r="A139" s="60"/>
      <c r="B139" s="60"/>
      <c r="C139" s="60"/>
      <c r="D139" s="36"/>
      <c r="E139" s="60"/>
    </row>
    <row r="140" spans="1:7" s="20" customFormat="1" ht="25.5" x14ac:dyDescent="0.25">
      <c r="A140" s="53">
        <v>11336</v>
      </c>
      <c r="B140" s="54" t="s">
        <v>188</v>
      </c>
      <c r="C140" s="25">
        <v>150000000</v>
      </c>
      <c r="D140" s="55">
        <v>0</v>
      </c>
      <c r="E140" s="56">
        <f t="shared" ref="E140:E206" si="5">SUM(D140:D140)</f>
        <v>0</v>
      </c>
    </row>
    <row r="141" spans="1:7" s="20" customFormat="1" ht="25.5" x14ac:dyDescent="0.25">
      <c r="A141" s="53">
        <v>12487</v>
      </c>
      <c r="B141" s="54" t="s">
        <v>323</v>
      </c>
      <c r="C141" s="25">
        <v>175000000</v>
      </c>
      <c r="D141" s="55">
        <v>61000000</v>
      </c>
      <c r="E141" s="56">
        <f t="shared" si="5"/>
        <v>61000000</v>
      </c>
    </row>
    <row r="142" spans="1:7" s="18" customFormat="1" ht="25.5" x14ac:dyDescent="0.25">
      <c r="A142" s="53">
        <v>12897</v>
      </c>
      <c r="B142" s="54" t="s">
        <v>189</v>
      </c>
      <c r="C142" s="25">
        <v>210571623</v>
      </c>
      <c r="D142" s="55">
        <v>0</v>
      </c>
      <c r="E142" s="56">
        <f t="shared" si="5"/>
        <v>0</v>
      </c>
      <c r="G142" s="19"/>
    </row>
    <row r="143" spans="1:7" s="18" customFormat="1" ht="38.25" x14ac:dyDescent="0.25">
      <c r="A143" s="53">
        <v>13233</v>
      </c>
      <c r="B143" s="54" t="s">
        <v>190</v>
      </c>
      <c r="C143" s="25">
        <v>15560000</v>
      </c>
      <c r="D143" s="55">
        <v>0</v>
      </c>
      <c r="E143" s="56">
        <f t="shared" si="5"/>
        <v>0</v>
      </c>
      <c r="G143" s="19"/>
    </row>
    <row r="144" spans="1:7" s="18" customFormat="1" ht="38.25" x14ac:dyDescent="0.25">
      <c r="A144" s="53">
        <v>13235</v>
      </c>
      <c r="B144" s="54" t="s">
        <v>191</v>
      </c>
      <c r="C144" s="25">
        <v>15560000</v>
      </c>
      <c r="D144" s="55">
        <v>0</v>
      </c>
      <c r="E144" s="56">
        <f t="shared" si="5"/>
        <v>0</v>
      </c>
      <c r="G144" s="19"/>
    </row>
    <row r="145" spans="1:7" s="18" customFormat="1" ht="38.25" x14ac:dyDescent="0.25">
      <c r="A145" s="53">
        <v>13236</v>
      </c>
      <c r="B145" s="54" t="s">
        <v>192</v>
      </c>
      <c r="C145" s="25">
        <v>15560000</v>
      </c>
      <c r="D145" s="55">
        <v>0</v>
      </c>
      <c r="E145" s="56">
        <f t="shared" si="5"/>
        <v>0</v>
      </c>
      <c r="G145" s="19"/>
    </row>
    <row r="146" spans="1:7" s="18" customFormat="1" ht="38.25" x14ac:dyDescent="0.25">
      <c r="A146" s="53">
        <v>13237</v>
      </c>
      <c r="B146" s="54" t="s">
        <v>193</v>
      </c>
      <c r="C146" s="25">
        <v>15560000</v>
      </c>
      <c r="D146" s="55">
        <v>6388067.04</v>
      </c>
      <c r="E146" s="56">
        <f t="shared" si="5"/>
        <v>6388067.04</v>
      </c>
      <c r="G146" s="19"/>
    </row>
    <row r="147" spans="1:7" s="18" customFormat="1" ht="38.25" x14ac:dyDescent="0.25">
      <c r="A147" s="53">
        <v>13238</v>
      </c>
      <c r="B147" s="54" t="s">
        <v>194</v>
      </c>
      <c r="C147" s="25">
        <v>15560000</v>
      </c>
      <c r="D147" s="55">
        <v>0</v>
      </c>
      <c r="E147" s="56">
        <f t="shared" si="5"/>
        <v>0</v>
      </c>
      <c r="G147" s="19"/>
    </row>
    <row r="148" spans="1:7" s="18" customFormat="1" ht="38.25" x14ac:dyDescent="0.25">
      <c r="A148" s="53">
        <v>13239</v>
      </c>
      <c r="B148" s="54" t="s">
        <v>195</v>
      </c>
      <c r="C148" s="25">
        <v>15560000</v>
      </c>
      <c r="D148" s="55">
        <v>2694700.7</v>
      </c>
      <c r="E148" s="56">
        <f t="shared" si="5"/>
        <v>2694700.7</v>
      </c>
      <c r="G148" s="19"/>
    </row>
    <row r="149" spans="1:7" s="18" customFormat="1" ht="38.25" x14ac:dyDescent="0.25">
      <c r="A149" s="53">
        <v>13240</v>
      </c>
      <c r="B149" s="54" t="s">
        <v>196</v>
      </c>
      <c r="C149" s="25">
        <v>15560000</v>
      </c>
      <c r="D149" s="55"/>
      <c r="E149" s="56">
        <f t="shared" si="5"/>
        <v>0</v>
      </c>
      <c r="G149" s="19"/>
    </row>
    <row r="150" spans="1:7" s="18" customFormat="1" ht="38.25" x14ac:dyDescent="0.25">
      <c r="A150" s="53">
        <v>13241</v>
      </c>
      <c r="B150" s="54" t="s">
        <v>197</v>
      </c>
      <c r="C150" s="25">
        <v>15560000</v>
      </c>
      <c r="D150" s="55">
        <v>10896697.199999999</v>
      </c>
      <c r="E150" s="56">
        <f t="shared" si="5"/>
        <v>10896697.199999999</v>
      </c>
      <c r="G150" s="19"/>
    </row>
    <row r="151" spans="1:7" s="18" customFormat="1" ht="38.25" x14ac:dyDescent="0.25">
      <c r="A151" s="53">
        <v>13242</v>
      </c>
      <c r="B151" s="54" t="s">
        <v>198</v>
      </c>
      <c r="C151" s="25">
        <v>15560000</v>
      </c>
      <c r="D151" s="55">
        <v>0</v>
      </c>
      <c r="E151" s="56">
        <f t="shared" si="5"/>
        <v>0</v>
      </c>
      <c r="G151" s="19"/>
    </row>
    <row r="152" spans="1:7" s="18" customFormat="1" ht="38.25" x14ac:dyDescent="0.25">
      <c r="A152" s="53">
        <v>13243</v>
      </c>
      <c r="B152" s="54" t="s">
        <v>199</v>
      </c>
      <c r="C152" s="25">
        <v>15560000</v>
      </c>
      <c r="D152" s="55">
        <v>1672108.8</v>
      </c>
      <c r="E152" s="56">
        <f t="shared" si="5"/>
        <v>1672108.8</v>
      </c>
      <c r="G152" s="19"/>
    </row>
    <row r="153" spans="1:7" s="18" customFormat="1" ht="38.25" x14ac:dyDescent="0.25">
      <c r="A153" s="53">
        <v>13244</v>
      </c>
      <c r="B153" s="54" t="s">
        <v>200</v>
      </c>
      <c r="C153" s="25">
        <v>15560000</v>
      </c>
      <c r="D153" s="55">
        <v>0</v>
      </c>
      <c r="E153" s="56">
        <f t="shared" si="5"/>
        <v>0</v>
      </c>
      <c r="G153" s="19"/>
    </row>
    <row r="154" spans="1:7" s="18" customFormat="1" ht="38.25" x14ac:dyDescent="0.25">
      <c r="A154" s="53">
        <v>13245</v>
      </c>
      <c r="B154" s="54" t="s">
        <v>201</v>
      </c>
      <c r="C154" s="25">
        <v>15560000</v>
      </c>
      <c r="D154" s="55">
        <v>0</v>
      </c>
      <c r="E154" s="56">
        <f t="shared" si="5"/>
        <v>0</v>
      </c>
      <c r="G154" s="19"/>
    </row>
    <row r="155" spans="1:7" s="18" customFormat="1" ht="38.25" x14ac:dyDescent="0.25">
      <c r="A155" s="53">
        <v>13246</v>
      </c>
      <c r="B155" s="54" t="s">
        <v>202</v>
      </c>
      <c r="C155" s="25">
        <v>15560000</v>
      </c>
      <c r="D155" s="55">
        <v>0</v>
      </c>
      <c r="E155" s="56">
        <f t="shared" si="5"/>
        <v>0</v>
      </c>
      <c r="G155" s="19"/>
    </row>
    <row r="156" spans="1:7" s="18" customFormat="1" ht="25.5" x14ac:dyDescent="0.25">
      <c r="A156" s="53">
        <v>13247</v>
      </c>
      <c r="B156" s="54" t="s">
        <v>203</v>
      </c>
      <c r="C156" s="25">
        <v>15560000</v>
      </c>
      <c r="D156" s="55">
        <v>0</v>
      </c>
      <c r="E156" s="56">
        <f t="shared" si="5"/>
        <v>0</v>
      </c>
      <c r="G156" s="19"/>
    </row>
    <row r="157" spans="1:7" s="18" customFormat="1" ht="38.25" x14ac:dyDescent="0.25">
      <c r="A157" s="53">
        <v>13249</v>
      </c>
      <c r="B157" s="54" t="s">
        <v>204</v>
      </c>
      <c r="C157" s="25">
        <v>15560000</v>
      </c>
      <c r="D157" s="55">
        <v>0</v>
      </c>
      <c r="E157" s="56">
        <f t="shared" si="5"/>
        <v>0</v>
      </c>
      <c r="G157" s="19"/>
    </row>
    <row r="158" spans="1:7" s="18" customFormat="1" ht="38.25" x14ac:dyDescent="0.25">
      <c r="A158" s="53">
        <v>13250</v>
      </c>
      <c r="B158" s="54" t="s">
        <v>205</v>
      </c>
      <c r="C158" s="25">
        <v>15560000</v>
      </c>
      <c r="D158" s="55">
        <v>12362200</v>
      </c>
      <c r="E158" s="56">
        <f t="shared" si="5"/>
        <v>12362200</v>
      </c>
      <c r="G158" s="19"/>
    </row>
    <row r="159" spans="1:7" s="18" customFormat="1" ht="38.25" x14ac:dyDescent="0.25">
      <c r="A159" s="53">
        <v>13251</v>
      </c>
      <c r="B159" s="54" t="s">
        <v>237</v>
      </c>
      <c r="C159" s="25">
        <v>15560000</v>
      </c>
      <c r="D159" s="55">
        <v>0</v>
      </c>
      <c r="E159" s="56">
        <f t="shared" si="5"/>
        <v>0</v>
      </c>
      <c r="G159" s="19"/>
    </row>
    <row r="160" spans="1:7" s="18" customFormat="1" ht="38.25" x14ac:dyDescent="0.25">
      <c r="A160" s="53">
        <v>13252</v>
      </c>
      <c r="B160" s="54" t="s">
        <v>206</v>
      </c>
      <c r="C160" s="25">
        <v>15560000</v>
      </c>
      <c r="D160" s="55">
        <v>0</v>
      </c>
      <c r="E160" s="56">
        <f t="shared" si="5"/>
        <v>0</v>
      </c>
      <c r="G160" s="19"/>
    </row>
    <row r="161" spans="1:7" s="18" customFormat="1" ht="38.25" x14ac:dyDescent="0.25">
      <c r="A161" s="53">
        <v>13253</v>
      </c>
      <c r="B161" s="54" t="s">
        <v>207</v>
      </c>
      <c r="C161" s="25">
        <v>15560000</v>
      </c>
      <c r="D161" s="55">
        <v>10046882.300000001</v>
      </c>
      <c r="E161" s="56">
        <f t="shared" si="5"/>
        <v>10046882.300000001</v>
      </c>
      <c r="G161" s="19"/>
    </row>
    <row r="162" spans="1:7" s="18" customFormat="1" ht="38.25" x14ac:dyDescent="0.25">
      <c r="A162" s="53">
        <v>13254</v>
      </c>
      <c r="B162" s="54" t="s">
        <v>208</v>
      </c>
      <c r="C162" s="25">
        <v>15560000</v>
      </c>
      <c r="D162" s="55">
        <v>10735533.57</v>
      </c>
      <c r="E162" s="56">
        <f t="shared" si="5"/>
        <v>10735533.57</v>
      </c>
      <c r="G162" s="19"/>
    </row>
    <row r="163" spans="1:7" s="18" customFormat="1" ht="38.25" x14ac:dyDescent="0.25">
      <c r="A163" s="53">
        <v>13255</v>
      </c>
      <c r="B163" s="54" t="s">
        <v>209</v>
      </c>
      <c r="C163" s="25">
        <v>15560000</v>
      </c>
      <c r="D163" s="55"/>
      <c r="E163" s="56">
        <f t="shared" si="5"/>
        <v>0</v>
      </c>
      <c r="G163" s="19"/>
    </row>
    <row r="164" spans="1:7" s="18" customFormat="1" ht="38.25" x14ac:dyDescent="0.25">
      <c r="A164" s="53">
        <v>13256</v>
      </c>
      <c r="B164" s="54" t="s">
        <v>210</v>
      </c>
      <c r="C164" s="25">
        <v>15560000</v>
      </c>
      <c r="D164" s="55">
        <v>1624632.94</v>
      </c>
      <c r="E164" s="56">
        <f t="shared" si="5"/>
        <v>1624632.94</v>
      </c>
      <c r="G164" s="19"/>
    </row>
    <row r="165" spans="1:7" s="18" customFormat="1" ht="38.25" x14ac:dyDescent="0.25">
      <c r="A165" s="53">
        <v>13257</v>
      </c>
      <c r="B165" s="54" t="s">
        <v>211</v>
      </c>
      <c r="C165" s="25">
        <v>15560000</v>
      </c>
      <c r="D165" s="55">
        <v>0</v>
      </c>
      <c r="E165" s="56">
        <f t="shared" si="5"/>
        <v>0</v>
      </c>
      <c r="G165" s="19"/>
    </row>
    <row r="166" spans="1:7" s="18" customFormat="1" ht="38.25" x14ac:dyDescent="0.25">
      <c r="A166" s="53">
        <v>13258</v>
      </c>
      <c r="B166" s="54" t="s">
        <v>212</v>
      </c>
      <c r="C166" s="25">
        <v>15560000</v>
      </c>
      <c r="D166" s="55">
        <v>14947257</v>
      </c>
      <c r="E166" s="56">
        <f t="shared" si="5"/>
        <v>14947257</v>
      </c>
      <c r="G166" s="19"/>
    </row>
    <row r="167" spans="1:7" s="18" customFormat="1" ht="38.25" x14ac:dyDescent="0.25">
      <c r="A167" s="53">
        <v>13259</v>
      </c>
      <c r="B167" s="54" t="s">
        <v>213</v>
      </c>
      <c r="C167" s="25">
        <v>15560000</v>
      </c>
      <c r="D167" s="55">
        <v>0</v>
      </c>
      <c r="E167" s="56">
        <f t="shared" si="5"/>
        <v>0</v>
      </c>
      <c r="G167" s="19"/>
    </row>
    <row r="168" spans="1:7" s="18" customFormat="1" ht="38.25" x14ac:dyDescent="0.25">
      <c r="A168" s="53">
        <v>13260</v>
      </c>
      <c r="B168" s="54" t="s">
        <v>214</v>
      </c>
      <c r="C168" s="25">
        <v>15560000</v>
      </c>
      <c r="D168" s="55">
        <v>0</v>
      </c>
      <c r="E168" s="56">
        <f t="shared" si="5"/>
        <v>0</v>
      </c>
      <c r="G168" s="19"/>
    </row>
    <row r="169" spans="1:7" s="18" customFormat="1" ht="38.25" x14ac:dyDescent="0.25">
      <c r="A169" s="53">
        <v>13261</v>
      </c>
      <c r="B169" s="54" t="s">
        <v>215</v>
      </c>
      <c r="C169" s="25">
        <v>15560000</v>
      </c>
      <c r="D169" s="55">
        <v>0</v>
      </c>
      <c r="E169" s="56">
        <f t="shared" si="5"/>
        <v>0</v>
      </c>
      <c r="G169" s="19"/>
    </row>
    <row r="170" spans="1:7" s="18" customFormat="1" ht="38.25" x14ac:dyDescent="0.25">
      <c r="A170" s="53">
        <v>13262</v>
      </c>
      <c r="B170" s="54" t="s">
        <v>216</v>
      </c>
      <c r="C170" s="25">
        <v>15560000</v>
      </c>
      <c r="D170" s="55">
        <v>0</v>
      </c>
      <c r="E170" s="56">
        <f t="shared" si="5"/>
        <v>0</v>
      </c>
      <c r="G170" s="19"/>
    </row>
    <row r="171" spans="1:7" s="18" customFormat="1" ht="38.25" x14ac:dyDescent="0.25">
      <c r="A171" s="53">
        <v>13263</v>
      </c>
      <c r="B171" s="54" t="s">
        <v>217</v>
      </c>
      <c r="C171" s="25">
        <v>15560000</v>
      </c>
      <c r="D171" s="55">
        <v>0</v>
      </c>
      <c r="E171" s="56">
        <f t="shared" si="5"/>
        <v>0</v>
      </c>
      <c r="G171" s="19"/>
    </row>
    <row r="172" spans="1:7" s="18" customFormat="1" ht="38.25" x14ac:dyDescent="0.25">
      <c r="A172" s="53">
        <v>13265</v>
      </c>
      <c r="B172" s="54" t="s">
        <v>218</v>
      </c>
      <c r="C172" s="25">
        <v>15560000</v>
      </c>
      <c r="D172" s="55">
        <v>0</v>
      </c>
      <c r="E172" s="56">
        <f t="shared" si="5"/>
        <v>0</v>
      </c>
      <c r="G172" s="19"/>
    </row>
    <row r="173" spans="1:7" s="18" customFormat="1" ht="38.25" x14ac:dyDescent="0.25">
      <c r="A173" s="53">
        <v>13266</v>
      </c>
      <c r="B173" s="54" t="s">
        <v>219</v>
      </c>
      <c r="C173" s="25">
        <v>15560000</v>
      </c>
      <c r="D173" s="55">
        <v>0</v>
      </c>
      <c r="E173" s="56">
        <f t="shared" si="5"/>
        <v>0</v>
      </c>
      <c r="G173" s="19"/>
    </row>
    <row r="174" spans="1:7" s="18" customFormat="1" ht="38.25" x14ac:dyDescent="0.25">
      <c r="A174" s="53">
        <v>13267</v>
      </c>
      <c r="B174" s="54" t="s">
        <v>220</v>
      </c>
      <c r="C174" s="25">
        <v>15560000</v>
      </c>
      <c r="D174" s="55">
        <v>0</v>
      </c>
      <c r="E174" s="56">
        <f t="shared" si="5"/>
        <v>0</v>
      </c>
      <c r="G174" s="33"/>
    </row>
    <row r="175" spans="1:7" s="18" customFormat="1" ht="38.25" x14ac:dyDescent="0.25">
      <c r="A175" s="53">
        <v>13268</v>
      </c>
      <c r="B175" s="54" t="s">
        <v>221</v>
      </c>
      <c r="C175" s="25">
        <v>15560000</v>
      </c>
      <c r="D175" s="55">
        <v>0</v>
      </c>
      <c r="E175" s="56">
        <f t="shared" si="5"/>
        <v>0</v>
      </c>
      <c r="G175" s="32"/>
    </row>
    <row r="176" spans="1:7" s="18" customFormat="1" ht="38.25" x14ac:dyDescent="0.25">
      <c r="A176" s="53">
        <v>13269</v>
      </c>
      <c r="B176" s="54" t="s">
        <v>222</v>
      </c>
      <c r="C176" s="25">
        <v>15560000</v>
      </c>
      <c r="D176" s="55">
        <v>0</v>
      </c>
      <c r="E176" s="56">
        <f t="shared" si="5"/>
        <v>0</v>
      </c>
      <c r="G176" s="19"/>
    </row>
    <row r="177" spans="1:7" s="18" customFormat="1" ht="38.25" x14ac:dyDescent="0.25">
      <c r="A177" s="53">
        <v>13270</v>
      </c>
      <c r="B177" s="54" t="s">
        <v>223</v>
      </c>
      <c r="C177" s="25">
        <v>15560000</v>
      </c>
      <c r="D177" s="55">
        <v>0</v>
      </c>
      <c r="E177" s="56">
        <f t="shared" si="5"/>
        <v>0</v>
      </c>
      <c r="G177" s="19"/>
    </row>
    <row r="178" spans="1:7" s="18" customFormat="1" ht="38.25" x14ac:dyDescent="0.25">
      <c r="A178" s="53">
        <v>13271</v>
      </c>
      <c r="B178" s="54" t="s">
        <v>224</v>
      </c>
      <c r="C178" s="25">
        <v>15560000</v>
      </c>
      <c r="D178" s="55">
        <v>0</v>
      </c>
      <c r="E178" s="56">
        <f t="shared" si="5"/>
        <v>0</v>
      </c>
      <c r="G178" s="31"/>
    </row>
    <row r="179" spans="1:7" s="18" customFormat="1" ht="38.25" x14ac:dyDescent="0.25">
      <c r="A179" s="53">
        <v>13272</v>
      </c>
      <c r="B179" s="54" t="s">
        <v>225</v>
      </c>
      <c r="C179" s="25">
        <v>1146773</v>
      </c>
      <c r="D179" s="55">
        <v>0</v>
      </c>
      <c r="E179" s="56">
        <f t="shared" si="5"/>
        <v>0</v>
      </c>
      <c r="G179" s="31"/>
    </row>
    <row r="180" spans="1:7" s="18" customFormat="1" ht="38.25" x14ac:dyDescent="0.25">
      <c r="A180" s="53">
        <v>13273</v>
      </c>
      <c r="B180" s="54" t="s">
        <v>226</v>
      </c>
      <c r="C180" s="25">
        <v>15560000</v>
      </c>
      <c r="D180" s="55">
        <v>0</v>
      </c>
      <c r="E180" s="56">
        <f t="shared" si="5"/>
        <v>0</v>
      </c>
      <c r="G180" s="32"/>
    </row>
    <row r="181" spans="1:7" s="18" customFormat="1" ht="38.25" x14ac:dyDescent="0.25">
      <c r="A181" s="53">
        <v>13274</v>
      </c>
      <c r="B181" s="54" t="s">
        <v>227</v>
      </c>
      <c r="C181" s="25">
        <v>8538744</v>
      </c>
      <c r="D181" s="55">
        <v>0</v>
      </c>
      <c r="E181" s="56">
        <f t="shared" si="5"/>
        <v>0</v>
      </c>
      <c r="G181" s="19"/>
    </row>
    <row r="182" spans="1:7" s="18" customFormat="1" ht="38.25" x14ac:dyDescent="0.25">
      <c r="A182" s="53">
        <v>13275</v>
      </c>
      <c r="B182" s="54" t="s">
        <v>228</v>
      </c>
      <c r="C182" s="25">
        <v>15560000</v>
      </c>
      <c r="D182" s="55">
        <v>0</v>
      </c>
      <c r="E182" s="56">
        <f t="shared" si="5"/>
        <v>0</v>
      </c>
      <c r="G182" s="19"/>
    </row>
    <row r="183" spans="1:7" s="18" customFormat="1" ht="38.25" x14ac:dyDescent="0.25">
      <c r="A183" s="53">
        <v>13276</v>
      </c>
      <c r="B183" s="54" t="s">
        <v>229</v>
      </c>
      <c r="C183" s="25">
        <v>15560000</v>
      </c>
      <c r="D183" s="55">
        <v>0</v>
      </c>
      <c r="E183" s="56">
        <f t="shared" si="5"/>
        <v>0</v>
      </c>
      <c r="G183" s="19"/>
    </row>
    <row r="184" spans="1:7" s="18" customFormat="1" ht="38.25" x14ac:dyDescent="0.25">
      <c r="A184" s="53">
        <v>13277</v>
      </c>
      <c r="B184" s="54" t="s">
        <v>230</v>
      </c>
      <c r="C184" s="25">
        <v>15560000</v>
      </c>
      <c r="D184" s="55">
        <v>8695821</v>
      </c>
      <c r="E184" s="56">
        <f t="shared" si="5"/>
        <v>8695821</v>
      </c>
      <c r="G184" s="19"/>
    </row>
    <row r="185" spans="1:7" s="18" customFormat="1" ht="38.25" x14ac:dyDescent="0.25">
      <c r="A185" s="53">
        <v>13278</v>
      </c>
      <c r="B185" s="54" t="s">
        <v>231</v>
      </c>
      <c r="C185" s="25">
        <v>15560000</v>
      </c>
      <c r="D185" s="55">
        <v>0</v>
      </c>
      <c r="E185" s="56">
        <f t="shared" si="5"/>
        <v>0</v>
      </c>
      <c r="G185" s="19"/>
    </row>
    <row r="186" spans="1:7" s="18" customFormat="1" ht="38.25" x14ac:dyDescent="0.25">
      <c r="A186" s="53">
        <v>13279</v>
      </c>
      <c r="B186" s="54" t="s">
        <v>238</v>
      </c>
      <c r="C186" s="25">
        <v>15560000</v>
      </c>
      <c r="D186" s="55">
        <v>0</v>
      </c>
      <c r="E186" s="56">
        <f t="shared" si="5"/>
        <v>0</v>
      </c>
      <c r="G186" s="19"/>
    </row>
    <row r="187" spans="1:7" s="18" customFormat="1" ht="25.5" x14ac:dyDescent="0.25">
      <c r="A187" s="53">
        <v>13280</v>
      </c>
      <c r="B187" s="54" t="s">
        <v>318</v>
      </c>
      <c r="C187" s="25">
        <v>23600000</v>
      </c>
      <c r="D187" s="55">
        <v>4809532.2699999996</v>
      </c>
      <c r="E187" s="56">
        <f t="shared" si="5"/>
        <v>4809532.2699999996</v>
      </c>
      <c r="G187" s="19"/>
    </row>
    <row r="188" spans="1:7" s="18" customFormat="1" ht="38.25" x14ac:dyDescent="0.25">
      <c r="A188" s="53">
        <v>13281</v>
      </c>
      <c r="B188" s="54" t="s">
        <v>239</v>
      </c>
      <c r="C188" s="25">
        <v>15560000</v>
      </c>
      <c r="D188" s="55">
        <v>10000000</v>
      </c>
      <c r="E188" s="56">
        <f t="shared" si="5"/>
        <v>10000000</v>
      </c>
      <c r="G188" s="19"/>
    </row>
    <row r="189" spans="1:7" s="18" customFormat="1" ht="38.25" x14ac:dyDescent="0.25">
      <c r="A189" s="53">
        <v>13282</v>
      </c>
      <c r="B189" s="54" t="s">
        <v>240</v>
      </c>
      <c r="C189" s="25">
        <v>15560000</v>
      </c>
      <c r="D189" s="55">
        <v>0</v>
      </c>
      <c r="E189" s="56">
        <f t="shared" si="5"/>
        <v>0</v>
      </c>
      <c r="G189" s="19"/>
    </row>
    <row r="190" spans="1:7" s="18" customFormat="1" ht="38.25" x14ac:dyDescent="0.25">
      <c r="A190" s="53">
        <v>13283</v>
      </c>
      <c r="B190" s="54" t="s">
        <v>241</v>
      </c>
      <c r="C190" s="25">
        <v>15560000</v>
      </c>
      <c r="D190" s="55">
        <v>12362200</v>
      </c>
      <c r="E190" s="56">
        <f t="shared" si="5"/>
        <v>12362200</v>
      </c>
      <c r="G190" s="19"/>
    </row>
    <row r="191" spans="1:7" s="18" customFormat="1" ht="38.25" x14ac:dyDescent="0.25">
      <c r="A191" s="53">
        <v>13284</v>
      </c>
      <c r="B191" s="54" t="s">
        <v>232</v>
      </c>
      <c r="C191" s="25">
        <v>15560000</v>
      </c>
      <c r="D191" s="55">
        <v>5731057.9299999997</v>
      </c>
      <c r="E191" s="56">
        <f t="shared" si="5"/>
        <v>5731057.9299999997</v>
      </c>
      <c r="F191" s="19"/>
      <c r="G191" s="19"/>
    </row>
    <row r="192" spans="1:7" s="18" customFormat="1" ht="38.25" x14ac:dyDescent="0.25">
      <c r="A192" s="53">
        <v>13285</v>
      </c>
      <c r="B192" s="54" t="s">
        <v>233</v>
      </c>
      <c r="C192" s="25">
        <v>15560000</v>
      </c>
      <c r="D192" s="55">
        <v>0</v>
      </c>
      <c r="E192" s="56">
        <f t="shared" si="5"/>
        <v>0</v>
      </c>
      <c r="G192" s="19"/>
    </row>
    <row r="193" spans="1:7" s="18" customFormat="1" ht="25.5" x14ac:dyDescent="0.25">
      <c r="A193" s="53">
        <v>13302</v>
      </c>
      <c r="B193" s="54" t="s">
        <v>234</v>
      </c>
      <c r="C193" s="25">
        <v>2500000000</v>
      </c>
      <c r="D193" s="55"/>
      <c r="E193" s="56">
        <f t="shared" si="5"/>
        <v>0</v>
      </c>
      <c r="G193" s="19"/>
    </row>
    <row r="194" spans="1:7" s="18" customFormat="1" x14ac:dyDescent="0.25">
      <c r="A194" s="53">
        <v>13515</v>
      </c>
      <c r="B194" s="54" t="s">
        <v>242</v>
      </c>
      <c r="C194" s="25">
        <v>15666668</v>
      </c>
      <c r="D194" s="55">
        <v>49179538</v>
      </c>
      <c r="E194" s="56">
        <f t="shared" si="5"/>
        <v>49179538</v>
      </c>
      <c r="G194" s="19"/>
    </row>
    <row r="195" spans="1:7" s="18" customFormat="1" x14ac:dyDescent="0.25">
      <c r="A195" s="53">
        <v>13516</v>
      </c>
      <c r="B195" s="54" t="s">
        <v>319</v>
      </c>
      <c r="C195" s="25">
        <v>7045177</v>
      </c>
      <c r="D195" s="55"/>
      <c r="E195" s="56"/>
      <c r="G195" s="19"/>
    </row>
    <row r="196" spans="1:7" s="18" customFormat="1" x14ac:dyDescent="0.25">
      <c r="A196" s="53">
        <v>13517</v>
      </c>
      <c r="B196" s="54" t="s">
        <v>243</v>
      </c>
      <c r="C196" s="25">
        <v>37111112</v>
      </c>
      <c r="D196" s="55">
        <v>34000000</v>
      </c>
      <c r="E196" s="56">
        <f t="shared" si="5"/>
        <v>34000000</v>
      </c>
      <c r="G196" s="19"/>
    </row>
    <row r="197" spans="1:7" s="18" customFormat="1" ht="25.5" x14ac:dyDescent="0.25">
      <c r="A197" s="53">
        <v>13518</v>
      </c>
      <c r="B197" s="54" t="s">
        <v>244</v>
      </c>
      <c r="C197" s="25">
        <v>18532125</v>
      </c>
      <c r="D197" s="55">
        <v>20518905.02</v>
      </c>
      <c r="E197" s="56">
        <f t="shared" si="5"/>
        <v>20518905.02</v>
      </c>
      <c r="G197" s="19"/>
    </row>
    <row r="198" spans="1:7" s="18" customFormat="1" ht="25.5" x14ac:dyDescent="0.25">
      <c r="A198" s="53">
        <v>13519</v>
      </c>
      <c r="B198" s="54" t="s">
        <v>245</v>
      </c>
      <c r="C198" s="25">
        <v>37111112</v>
      </c>
      <c r="D198" s="55">
        <v>0</v>
      </c>
      <c r="E198" s="56">
        <f t="shared" si="5"/>
        <v>0</v>
      </c>
      <c r="G198" s="19"/>
    </row>
    <row r="199" spans="1:7" s="18" customFormat="1" x14ac:dyDescent="0.25">
      <c r="A199" s="53">
        <v>13520</v>
      </c>
      <c r="B199" s="54" t="s">
        <v>246</v>
      </c>
      <c r="C199" s="25">
        <v>15666666</v>
      </c>
      <c r="D199" s="55">
        <v>0</v>
      </c>
      <c r="E199" s="56">
        <f t="shared" si="5"/>
        <v>0</v>
      </c>
      <c r="G199" s="19"/>
    </row>
    <row r="200" spans="1:7" ht="25.5" x14ac:dyDescent="0.25">
      <c r="A200" s="53">
        <v>13521</v>
      </c>
      <c r="B200" s="54" t="s">
        <v>247</v>
      </c>
      <c r="C200" s="25">
        <v>50647720</v>
      </c>
      <c r="D200" s="55">
        <v>9005637.5099999998</v>
      </c>
      <c r="E200" s="56">
        <f t="shared" si="5"/>
        <v>9005637.5099999998</v>
      </c>
    </row>
    <row r="201" spans="1:7" x14ac:dyDescent="0.25">
      <c r="A201" s="53">
        <v>13522</v>
      </c>
      <c r="B201" s="54" t="s">
        <v>248</v>
      </c>
      <c r="C201" s="25">
        <v>15666666</v>
      </c>
      <c r="D201" s="55">
        <v>0</v>
      </c>
      <c r="E201" s="56">
        <f t="shared" si="5"/>
        <v>0</v>
      </c>
    </row>
    <row r="202" spans="1:7" x14ac:dyDescent="0.25">
      <c r="A202" s="53">
        <v>13523</v>
      </c>
      <c r="B202" s="54" t="s">
        <v>249</v>
      </c>
      <c r="C202" s="25">
        <v>15666666</v>
      </c>
      <c r="D202" s="55">
        <v>27692047.379999999</v>
      </c>
      <c r="E202" s="56">
        <f t="shared" si="5"/>
        <v>27692047.379999999</v>
      </c>
    </row>
    <row r="203" spans="1:7" ht="25.5" x14ac:dyDescent="0.25">
      <c r="A203" s="53">
        <v>13524</v>
      </c>
      <c r="B203" s="54" t="s">
        <v>250</v>
      </c>
      <c r="C203" s="25">
        <v>42105264</v>
      </c>
      <c r="D203" s="55">
        <v>24958718</v>
      </c>
      <c r="E203" s="56">
        <f t="shared" si="5"/>
        <v>24958718</v>
      </c>
    </row>
    <row r="204" spans="1:7" ht="25.5" x14ac:dyDescent="0.25">
      <c r="A204" s="53">
        <v>13525</v>
      </c>
      <c r="B204" s="54" t="s">
        <v>251</v>
      </c>
      <c r="C204" s="25">
        <v>15666668</v>
      </c>
      <c r="D204" s="55">
        <v>0</v>
      </c>
      <c r="E204" s="56">
        <f t="shared" si="5"/>
        <v>0</v>
      </c>
    </row>
    <row r="205" spans="1:7" x14ac:dyDescent="0.25">
      <c r="A205" s="53">
        <v>13526</v>
      </c>
      <c r="B205" s="54" t="s">
        <v>252</v>
      </c>
      <c r="C205" s="25">
        <v>15666666</v>
      </c>
      <c r="D205" s="55">
        <v>0</v>
      </c>
      <c r="E205" s="56">
        <f t="shared" si="5"/>
        <v>0</v>
      </c>
    </row>
    <row r="206" spans="1:7" x14ac:dyDescent="0.25">
      <c r="A206" s="53">
        <v>13527</v>
      </c>
      <c r="B206" s="54" t="s">
        <v>253</v>
      </c>
      <c r="C206" s="25">
        <v>28070176</v>
      </c>
      <c r="D206" s="55">
        <v>0</v>
      </c>
      <c r="E206" s="56">
        <f t="shared" si="5"/>
        <v>0</v>
      </c>
    </row>
    <row r="207" spans="1:7" x14ac:dyDescent="0.25">
      <c r="A207" s="53">
        <v>13528</v>
      </c>
      <c r="B207" s="54" t="s">
        <v>254</v>
      </c>
      <c r="C207" s="25">
        <v>33111112</v>
      </c>
      <c r="D207" s="55">
        <v>0</v>
      </c>
      <c r="E207" s="56">
        <f t="shared" ref="E207:E227" si="6">SUM(D207:D207)</f>
        <v>0</v>
      </c>
    </row>
    <row r="208" spans="1:7" x14ac:dyDescent="0.25">
      <c r="A208" s="53">
        <v>13529</v>
      </c>
      <c r="B208" s="54" t="s">
        <v>255</v>
      </c>
      <c r="C208" s="25">
        <v>12976608</v>
      </c>
      <c r="D208" s="55">
        <v>0</v>
      </c>
      <c r="E208" s="56">
        <f t="shared" si="6"/>
        <v>0</v>
      </c>
    </row>
    <row r="209" spans="1:7" x14ac:dyDescent="0.25">
      <c r="A209" s="53">
        <v>13530</v>
      </c>
      <c r="B209" s="54" t="s">
        <v>256</v>
      </c>
      <c r="C209" s="25">
        <v>12976586</v>
      </c>
      <c r="D209" s="55">
        <v>65631167.159999996</v>
      </c>
      <c r="E209" s="56">
        <f t="shared" si="6"/>
        <v>65631167.159999996</v>
      </c>
    </row>
    <row r="210" spans="1:7" ht="25.5" x14ac:dyDescent="0.25">
      <c r="A210" s="53">
        <v>13531</v>
      </c>
      <c r="B210" s="54" t="s">
        <v>257</v>
      </c>
      <c r="C210" s="25">
        <v>45000000</v>
      </c>
      <c r="D210" s="55">
        <v>0</v>
      </c>
      <c r="E210" s="56">
        <f t="shared" si="6"/>
        <v>0</v>
      </c>
    </row>
    <row r="211" spans="1:7" x14ac:dyDescent="0.25">
      <c r="A211" s="53">
        <v>13532</v>
      </c>
      <c r="B211" s="54" t="s">
        <v>258</v>
      </c>
      <c r="C211" s="25">
        <v>36111112</v>
      </c>
      <c r="D211" s="55">
        <v>11724598.710000001</v>
      </c>
      <c r="E211" s="56">
        <f t="shared" si="6"/>
        <v>11724598.710000001</v>
      </c>
      <c r="G211"/>
    </row>
    <row r="212" spans="1:7" x14ac:dyDescent="0.25">
      <c r="A212" s="53">
        <v>13533</v>
      </c>
      <c r="B212" s="54" t="s">
        <v>259</v>
      </c>
      <c r="C212" s="25">
        <v>31578948</v>
      </c>
      <c r="D212" s="55">
        <v>29996027.25</v>
      </c>
      <c r="E212" s="56">
        <f t="shared" si="6"/>
        <v>29996027.25</v>
      </c>
      <c r="G212"/>
    </row>
    <row r="213" spans="1:7" x14ac:dyDescent="0.25">
      <c r="A213" s="53">
        <v>13534</v>
      </c>
      <c r="B213" s="54" t="s">
        <v>260</v>
      </c>
      <c r="C213" s="25">
        <v>12976608</v>
      </c>
      <c r="D213" s="55">
        <v>40087810.270000003</v>
      </c>
      <c r="E213" s="56">
        <f t="shared" si="6"/>
        <v>40087810.270000003</v>
      </c>
      <c r="G213"/>
    </row>
    <row r="214" spans="1:7" x14ac:dyDescent="0.25">
      <c r="A214" s="53">
        <v>13535</v>
      </c>
      <c r="B214" s="54" t="s">
        <v>261</v>
      </c>
      <c r="C214" s="25">
        <v>15666666</v>
      </c>
      <c r="D214" s="55">
        <v>0</v>
      </c>
      <c r="E214" s="56">
        <f t="shared" si="6"/>
        <v>0</v>
      </c>
      <c r="G214"/>
    </row>
    <row r="215" spans="1:7" x14ac:dyDescent="0.25">
      <c r="A215" s="53">
        <v>13536</v>
      </c>
      <c r="B215" s="54" t="s">
        <v>262</v>
      </c>
      <c r="C215" s="25">
        <v>64187136</v>
      </c>
      <c r="D215" s="55">
        <v>0</v>
      </c>
      <c r="E215" s="56">
        <f t="shared" si="6"/>
        <v>0</v>
      </c>
      <c r="G215"/>
    </row>
    <row r="216" spans="1:7" x14ac:dyDescent="0.25">
      <c r="A216" s="53">
        <v>13537</v>
      </c>
      <c r="B216" s="54" t="s">
        <v>263</v>
      </c>
      <c r="C216" s="25">
        <v>32111111</v>
      </c>
      <c r="D216" s="55">
        <v>0</v>
      </c>
      <c r="E216" s="56">
        <f t="shared" si="6"/>
        <v>0</v>
      </c>
      <c r="G216"/>
    </row>
    <row r="217" spans="1:7" ht="25.5" x14ac:dyDescent="0.25">
      <c r="A217" s="53">
        <v>13626</v>
      </c>
      <c r="B217" s="54" t="s">
        <v>320</v>
      </c>
      <c r="C217" s="25">
        <v>105999998</v>
      </c>
      <c r="D217" s="55">
        <v>0</v>
      </c>
      <c r="E217" s="56">
        <f t="shared" si="6"/>
        <v>0</v>
      </c>
      <c r="G217"/>
    </row>
    <row r="218" spans="1:7" ht="25.5" x14ac:dyDescent="0.25">
      <c r="A218" s="53">
        <v>13656</v>
      </c>
      <c r="B218" s="54" t="s">
        <v>264</v>
      </c>
      <c r="C218" s="25">
        <v>600000000</v>
      </c>
      <c r="D218" s="55">
        <v>0</v>
      </c>
      <c r="E218" s="56">
        <f t="shared" si="6"/>
        <v>0</v>
      </c>
      <c r="G218"/>
    </row>
    <row r="219" spans="1:7" x14ac:dyDescent="0.25">
      <c r="A219" s="53">
        <v>13747</v>
      </c>
      <c r="B219" s="54" t="s">
        <v>265</v>
      </c>
      <c r="C219" s="25">
        <v>24504289</v>
      </c>
      <c r="D219" s="55">
        <v>0</v>
      </c>
      <c r="E219" s="56">
        <f t="shared" si="6"/>
        <v>0</v>
      </c>
      <c r="G219"/>
    </row>
    <row r="220" spans="1:7" ht="25.5" x14ac:dyDescent="0.25">
      <c r="A220" s="53">
        <v>13748</v>
      </c>
      <c r="B220" s="54" t="s">
        <v>266</v>
      </c>
      <c r="C220" s="25">
        <v>0</v>
      </c>
      <c r="D220" s="55">
        <v>0</v>
      </c>
      <c r="E220" s="56">
        <f t="shared" si="6"/>
        <v>0</v>
      </c>
      <c r="G220" s="26"/>
    </row>
    <row r="221" spans="1:7" ht="25.5" x14ac:dyDescent="0.25">
      <c r="A221" s="53">
        <v>13842</v>
      </c>
      <c r="B221" s="54" t="s">
        <v>321</v>
      </c>
      <c r="C221" s="25">
        <v>98000000</v>
      </c>
      <c r="D221" s="55">
        <v>29628876.670000002</v>
      </c>
      <c r="E221" s="56">
        <f t="shared" si="6"/>
        <v>29628876.670000002</v>
      </c>
      <c r="G221" s="26"/>
    </row>
    <row r="222" spans="1:7" ht="25.5" x14ac:dyDescent="0.25">
      <c r="A222" s="53">
        <v>13843</v>
      </c>
      <c r="B222" s="54" t="s">
        <v>322</v>
      </c>
      <c r="C222" s="25">
        <v>260000000</v>
      </c>
      <c r="D222" s="55">
        <v>0</v>
      </c>
      <c r="E222" s="56">
        <f t="shared" si="6"/>
        <v>0</v>
      </c>
      <c r="G222" s="26"/>
    </row>
    <row r="223" spans="1:7" ht="24.75" customHeight="1" x14ac:dyDescent="0.25">
      <c r="A223" s="53">
        <v>13909</v>
      </c>
      <c r="B223" s="54" t="s">
        <v>312</v>
      </c>
      <c r="C223" s="55">
        <v>0</v>
      </c>
      <c r="D223" s="55">
        <v>0</v>
      </c>
      <c r="E223" s="56">
        <f t="shared" si="6"/>
        <v>0</v>
      </c>
      <c r="G223" s="28"/>
    </row>
    <row r="224" spans="1:7" ht="24.75" customHeight="1" x14ac:dyDescent="0.25">
      <c r="A224" s="53">
        <v>13911</v>
      </c>
      <c r="B224" s="54" t="s">
        <v>313</v>
      </c>
      <c r="C224" s="55">
        <v>0</v>
      </c>
      <c r="D224" s="55">
        <v>0</v>
      </c>
      <c r="E224" s="56">
        <f t="shared" si="6"/>
        <v>0</v>
      </c>
      <c r="G224" s="26"/>
    </row>
    <row r="225" spans="1:7" ht="25.5" x14ac:dyDescent="0.25">
      <c r="A225" s="53">
        <v>13912</v>
      </c>
      <c r="B225" s="54" t="s">
        <v>311</v>
      </c>
      <c r="C225" s="55">
        <v>0</v>
      </c>
      <c r="D225" s="55">
        <v>0</v>
      </c>
      <c r="E225" s="56">
        <f t="shared" si="6"/>
        <v>0</v>
      </c>
      <c r="G225" s="26"/>
    </row>
    <row r="226" spans="1:7" x14ac:dyDescent="0.25">
      <c r="A226" s="53" t="s">
        <v>280</v>
      </c>
      <c r="B226" s="54" t="s">
        <v>281</v>
      </c>
      <c r="C226" s="55">
        <v>0</v>
      </c>
      <c r="D226" s="55">
        <v>22122063.32</v>
      </c>
      <c r="E226" s="56">
        <f t="shared" si="6"/>
        <v>22122063.32</v>
      </c>
      <c r="F226" s="30"/>
      <c r="G226" s="26"/>
    </row>
    <row r="227" spans="1:7" x14ac:dyDescent="0.25">
      <c r="A227" s="53" t="s">
        <v>267</v>
      </c>
      <c r="B227" s="54" t="s">
        <v>268</v>
      </c>
      <c r="C227" s="55">
        <v>0</v>
      </c>
      <c r="D227" s="55">
        <v>486031964.49000001</v>
      </c>
      <c r="E227" s="56">
        <f t="shared" si="6"/>
        <v>486031964.49000001</v>
      </c>
      <c r="F227" s="25"/>
      <c r="G227" s="27"/>
    </row>
    <row r="228" spans="1:7" x14ac:dyDescent="0.25">
      <c r="A228" s="36"/>
      <c r="B228" s="36" t="s">
        <v>187</v>
      </c>
      <c r="C228" s="57">
        <f>SUM(C140:C227)</f>
        <v>5500000000</v>
      </c>
      <c r="D228" s="57">
        <f>SUM(D140:D227)</f>
        <v>1024544044.5300001</v>
      </c>
      <c r="E228" s="57">
        <f>SUM(E140:E227)</f>
        <v>1024544044.5300001</v>
      </c>
      <c r="G228"/>
    </row>
  </sheetData>
  <sortState ref="A232:F339">
    <sortCondition ref="A232:A339"/>
  </sortState>
  <mergeCells count="12">
    <mergeCell ref="A128:B128"/>
    <mergeCell ref="A1:E1"/>
    <mergeCell ref="A2:E2"/>
    <mergeCell ref="A3:E3"/>
    <mergeCell ref="A4:E4"/>
    <mergeCell ref="A6:B6"/>
    <mergeCell ref="A130:B130"/>
    <mergeCell ref="A137:E137"/>
    <mergeCell ref="A138:A139"/>
    <mergeCell ref="B138:B139"/>
    <mergeCell ref="C138:C139"/>
    <mergeCell ref="E138:E139"/>
  </mergeCells>
  <pageMargins left="0.25" right="0.25" top="0.75" bottom="0.75" header="0.3" footer="0.3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MAR</vt:lpstr>
      <vt:lpstr>Hoja1</vt:lpstr>
      <vt:lpstr>MAR!Área_de_impresión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falvarez</dc:creator>
  <cp:lastModifiedBy>Ellianny Caba</cp:lastModifiedBy>
  <cp:lastPrinted>2017-04-05T18:42:05Z</cp:lastPrinted>
  <dcterms:created xsi:type="dcterms:W3CDTF">2016-01-14T14:08:40Z</dcterms:created>
  <dcterms:modified xsi:type="dcterms:W3CDTF">2018-01-16T14:34:50Z</dcterms:modified>
</cp:coreProperties>
</file>