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80" windowWidth="19440" windowHeight="6975"/>
  </bookViews>
  <sheets>
    <sheet name="NOV" sheetId="4" r:id="rId1"/>
    <sheet name="Hoja1" sheetId="5" r:id="rId2"/>
  </sheets>
  <definedNames>
    <definedName name="_xlnm.Print_Area" localSheetId="0">NOV!$A$6:$E$130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4" l="1"/>
  <c r="E124" i="4"/>
  <c r="D106" i="4" l="1"/>
  <c r="D68" i="4"/>
  <c r="E186" i="4" l="1"/>
  <c r="E216" i="4"/>
  <c r="E221" i="4"/>
  <c r="E220" i="4"/>
  <c r="C227" i="4"/>
  <c r="E224" i="4" l="1"/>
  <c r="E223" i="4"/>
  <c r="E222" i="4"/>
  <c r="D126" i="4"/>
  <c r="D128" i="4" s="1"/>
  <c r="E21" i="4"/>
  <c r="D31" i="4" l="1"/>
  <c r="E22" i="4"/>
  <c r="E89" i="4" l="1"/>
  <c r="E109" i="4" l="1"/>
  <c r="E92" i="4" l="1"/>
  <c r="E58" i="4"/>
  <c r="E110" i="4" l="1"/>
  <c r="E99" i="4"/>
  <c r="E98" i="4"/>
  <c r="E97" i="4"/>
  <c r="D227" i="4" l="1"/>
  <c r="E226" i="4"/>
  <c r="E225" i="4"/>
  <c r="E219" i="4"/>
  <c r="E218" i="4"/>
  <c r="E217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3" i="4"/>
  <c r="E192" i="4"/>
  <c r="E191" i="4"/>
  <c r="E190" i="4"/>
  <c r="E189" i="4"/>
  <c r="E188" i="4"/>
  <c r="E187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39" i="4"/>
  <c r="D132" i="4"/>
  <c r="C132" i="4"/>
  <c r="C126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C106" i="4"/>
  <c r="E105" i="4"/>
  <c r="E104" i="4"/>
  <c r="E103" i="4"/>
  <c r="E102" i="4"/>
  <c r="E101" i="4"/>
  <c r="E100" i="4"/>
  <c r="E96" i="4"/>
  <c r="E95" i="4"/>
  <c r="E94" i="4"/>
  <c r="E93" i="4"/>
  <c r="E91" i="4"/>
  <c r="E90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C68" i="4"/>
  <c r="E67" i="4"/>
  <c r="E66" i="4"/>
  <c r="E65" i="4"/>
  <c r="E64" i="4"/>
  <c r="E63" i="4"/>
  <c r="E62" i="4"/>
  <c r="E61" i="4"/>
  <c r="E60" i="4"/>
  <c r="E59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6" i="4" l="1"/>
  <c r="E68" i="4"/>
  <c r="E227" i="4"/>
  <c r="E31" i="4"/>
  <c r="E132" i="4"/>
  <c r="C128" i="4"/>
  <c r="C130" i="4" s="1"/>
  <c r="C134" i="4" s="1"/>
  <c r="E106" i="4"/>
  <c r="E128" i="4" l="1"/>
  <c r="E130" i="4" s="1"/>
  <c r="E134" i="4" s="1"/>
  <c r="D130" i="4"/>
  <c r="D134" i="4" l="1"/>
</calcChain>
</file>

<file path=xl/sharedStrings.xml><?xml version="1.0" encoding="utf-8"?>
<sst xmlns="http://schemas.openxmlformats.org/spreadsheetml/2006/main" count="332" uniqueCount="328">
  <si>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</si>
  <si>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</si>
  <si>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</si>
  <si>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</si>
  <si>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</si>
  <si>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</si>
  <si>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</si>
  <si>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</si>
  <si>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</si>
  <si>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</si>
  <si>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</si>
  <si>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</si>
  <si>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</si>
  <si>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</si>
  <si>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</si>
  <si>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</si>
  <si>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</si>
  <si>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</si>
  <si>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</si>
  <si>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</si>
  <si>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</si>
  <si>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</si>
  <si>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</si>
  <si>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</si>
  <si>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</si>
  <si>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</si>
  <si>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</si>
  <si>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</si>
  <si>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</si>
  <si>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</si>
  <si>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</si>
  <si>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</si>
  <si>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</si>
  <si>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</si>
  <si>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</si>
  <si>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</si>
  <si>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</si>
  <si>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</si>
  <si>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</si>
  <si>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</si>
  <si>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</si>
  <si>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</si>
  <si>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</si>
  <si>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</si>
  <si>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</si>
  <si>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</si>
  <si>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</si>
  <si>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</si>
  <si>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</si>
  <si>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</si>
  <si>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</si>
  <si>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</si>
  <si>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</si>
  <si>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</si>
  <si>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</si>
  <si>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</si>
  <si>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</si>
  <si>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</si>
  <si>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</si>
  <si>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</si>
  <si>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</si>
  <si>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</si>
  <si>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</si>
  <si>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</si>
  <si>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</si>
  <si>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</si>
  <si>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</si>
  <si>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</si>
  <si>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</si>
  <si>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</si>
  <si>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</si>
  <si>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</si>
  <si>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</si>
  <si>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</si>
  <si>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</si>
  <si>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</si>
  <si>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</si>
  <si>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</si>
  <si>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</si>
  <si>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</si>
  <si>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</si>
  <si>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</si>
  <si>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</si>
  <si>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</si>
  <si>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</si>
  <si>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</si>
  <si>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</si>
  <si>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</si>
  <si>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</si>
  <si>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</si>
  <si>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</si>
  <si>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</si>
  <si>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</si>
  <si>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</si>
  <si>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</si>
  <si>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</si>
  <si>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</si>
  <si>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</si>
  <si>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</si>
  <si>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</si>
  <si>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</si>
  <si>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</si>
  <si>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</si>
  <si>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</si>
  <si>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</si>
  <si>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</si>
  <si>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</si>
  <si>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</si>
  <si>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</si>
  <si>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</si>
  <si>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</si>
  <si>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</si>
  <si>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</si>
  <si>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</si>
  <si>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</si>
  <si>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</si>
  <si>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</si>
  <si>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</si>
  <si>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</si>
  <si>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</si>
  <si>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</si>
  <si>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</si>
  <si>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</si>
  <si>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</si>
  <si>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</si>
  <si>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</si>
  <si>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</si>
  <si>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</si>
  <si>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</si>
  <si>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</si>
  <si>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</si>
  <si>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</si>
  <si>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</si>
  <si>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</si>
  <si>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</si>
  <si>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</si>
  <si>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</si>
  <si>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</si>
  <si>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</si>
  <si>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</si>
  <si>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</si>
  <si>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</si>
  <si>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</si>
  <si>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</si>
  <si>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</si>
  <si>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</si>
  <si>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</si>
  <si>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</si>
  <si>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</si>
  <si>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</si>
  <si>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</si>
  <si>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</si>
  <si>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</si>
  <si>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</si>
  <si>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</si>
  <si>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</si>
  <si>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</si>
  <si>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</si>
  <si>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</si>
  <si>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</si>
  <si>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</si>
  <si>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</si>
  <si>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</si>
  <si>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</si>
  <si>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</si>
  <si>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</si>
  <si>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</si>
  <si>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</si>
  <si>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</si>
  <si>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</si>
  <si>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</si>
  <si>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</si>
  <si>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</si>
  <si>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</si>
  <si>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</si>
  <si>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</si>
  <si>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</si>
  <si>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</si>
  <si>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</si>
  <si>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</si>
  <si>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</si>
  <si>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</si>
  <si>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</si>
  <si>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</si>
  <si>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</si>
  <si>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</si>
  <si>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</si>
  <si>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</si>
  <si>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</si>
  <si>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</si>
  <si>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</si>
  <si>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</si>
  <si>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</si>
  <si>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</si>
  <si>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</si>
  <si>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</si>
  <si>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</si>
  <si>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</si>
  <si>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</si>
  <si>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</si>
  <si>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</si>
  <si>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</si>
  <si>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</si>
  <si>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</si>
  <si>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</si>
  <si>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</si>
  <si>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</si>
  <si>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</si>
  <si>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</si>
  <si>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</si>
  <si>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</si>
  <si>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</si>
  <si>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</si>
  <si>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</si>
  <si>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</si>
  <si>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</si>
  <si>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</si>
  <si>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</si>
  <si>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</si>
  <si>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</si>
  <si>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</si>
  <si>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</si>
  <si>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</si>
  <si>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</si>
  <si>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</si>
  <si>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</si>
  <si>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</si>
  <si>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</si>
  <si>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</si>
  <si>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</si>
  <si>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</si>
  <si>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</si>
  <si>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</si>
  <si>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</si>
  <si>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</si>
  <si>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</si>
  <si>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</si>
  <si>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</si>
  <si>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</si>
  <si>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</si>
  <si>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</si>
  <si>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</si>
  <si>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</si>
  <si>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</si>
  <si>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</si>
  <si>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</si>
  <si>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</si>
  <si>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</si>
  <si>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</si>
  <si>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</si>
  <si>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</si>
  <si>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</si>
  <si>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</si>
  <si>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</si>
  <si>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</si>
  <si>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</si>
  <si>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</si>
  <si>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</si>
  <si>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</si>
  <si>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</si>
  <si>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</si>
  <si>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</si>
  <si>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</si>
  <si>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</si>
  <si>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</si>
  <si>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</si>
  <si>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</si>
  <si>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</si>
  <si>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</si>
  <si>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</si>
  <si>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</si>
  <si>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</si>
  <si>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</si>
  <si>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</si>
  <si>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</si>
  <si>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</si>
  <si>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</si>
  <si>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</si>
  <si>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</si>
  <si>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</si>
  <si>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</si>
  <si>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</si>
  <si>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</si>
  <si>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</si>
  <si>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</si>
  <si>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</si>
  <si>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</si>
  <si>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</si>
  <si>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</si>
  <si>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</si>
  <si>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</si>
  <si>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</si>
  <si>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</si>
  <si>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</si>
  <si>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</si>
  <si>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</si>
  <si>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</si>
  <si>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</si>
  <si>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</si>
  <si>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</si>
  <si>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</si>
  <si>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</si>
  <si>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</si>
  <si>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</si>
  <si>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</si>
  <si>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</si>
  <si>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</si>
  <si>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</si>
  <si>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</si>
  <si>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</si>
  <si>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</si>
  <si>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</si>
  <si>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</si>
  <si>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</si>
  <si>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</si>
  <si>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</si>
  <si>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</si>
  <si>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</si>
  <si>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</si>
  <si>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</si>
  <si>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</si>
  <si>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</si>
  <si>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</si>
  <si>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</si>
  <si>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</si>
  <si>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</si>
  <si>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AL 28 DE FEBRERO 2017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</si>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</sst>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2" fillId="2" borderId="18" xfId="0" applyFont="1" applyFill="1" applyBorder="1" applyAlignment="1">
      <alignment horizontal="center" vertical="center" wrapText="1"/>
    </xf>
    <xf numFmtId="43" fontId="2" fillId="2" borderId="28" xfId="0" applyNumberFormat="1" applyFont="1" applyFill="1" applyBorder="1" applyAlignment="1">
      <alignment horizontal="center" vertical="center" wrapText="1"/>
    </xf>
    <xf numFmtId="43" fontId="2" fillId="2" borderId="2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164" fontId="9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164" fontId="9" fillId="4" borderId="12" xfId="0" applyNumberFormat="1" applyFont="1" applyFill="1" applyBorder="1" applyAlignment="1" applyProtection="1">
      <alignment horizontal="right" vertical="center" wrapText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2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39" fontId="9" fillId="4" borderId="11" xfId="1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workbookViewId="0">
      <selection activeCell="C110" sqref="C110"/>
    </sheetView>
  </sheetViews>
  <sheetFormatPr baseColWidth="10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20" t="s">
        <v>0</v>
      </c>
      <c r="B1" s="120"/>
      <c r="C1" s="120"/>
      <c r="D1" s="120"/>
      <c r="E1" s="120"/>
    </row>
    <row r="2" spans="1:13" ht="18.75" x14ac:dyDescent="0.4">
      <c r="A2" s="121" t="s">
        <v>1</v>
      </c>
      <c r="B2" s="121"/>
      <c r="C2" s="121"/>
      <c r="D2" s="121"/>
      <c r="E2" s="121"/>
    </row>
    <row r="3" spans="1:13" x14ac:dyDescent="0.25">
      <c r="A3" s="122" t="s">
        <v>326</v>
      </c>
      <c r="B3" s="122"/>
      <c r="C3" s="122"/>
      <c r="D3" s="122"/>
      <c r="E3" s="122"/>
    </row>
    <row r="4" spans="1:13" x14ac:dyDescent="0.25">
      <c r="A4" s="122" t="s">
        <v>2</v>
      </c>
      <c r="B4" s="122"/>
      <c r="C4" s="122"/>
      <c r="D4" s="122"/>
      <c r="E4" s="122"/>
    </row>
    <row r="5" spans="1:13" ht="15.75" thickBot="1" x14ac:dyDescent="0.3"/>
    <row r="6" spans="1:13" s="5" customFormat="1" ht="36" customHeight="1" thickBot="1" x14ac:dyDescent="0.3">
      <c r="A6" s="123" t="s">
        <v>3</v>
      </c>
      <c r="B6" s="124"/>
      <c r="C6" s="3" t="s">
        <v>4</v>
      </c>
      <c r="D6" s="67" t="s">
        <v>327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13">
        <v>491906070</v>
      </c>
      <c r="D11" s="70">
        <v>73328540.989999995</v>
      </c>
      <c r="E11" s="22">
        <f t="shared" ref="E11:E30" si="0">SUM(D11:D11)</f>
        <v>73328540.989999995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70">
        <v>1001800</v>
      </c>
      <c r="E12" s="22">
        <f t="shared" si="0"/>
        <v>1001800</v>
      </c>
      <c r="F12" s="106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70">
        <v>43888747.5</v>
      </c>
      <c r="E13" s="22">
        <f t="shared" si="0"/>
        <v>43888747.5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70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70">
        <v>194424.34</v>
      </c>
      <c r="E15" s="22">
        <f t="shared" si="0"/>
        <v>194424.34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70">
        <v>0</v>
      </c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70">
        <v>0</v>
      </c>
      <c r="E17" s="22">
        <f t="shared" si="0"/>
        <v>0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70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70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70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13">
        <v>12257426</v>
      </c>
      <c r="D21" s="70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70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70">
        <v>3519541.34</v>
      </c>
      <c r="E23" s="22">
        <f t="shared" si="0"/>
        <v>3519541.34</v>
      </c>
    </row>
    <row r="24" spans="1:13" x14ac:dyDescent="0.25">
      <c r="A24" s="18" t="s">
        <v>32</v>
      </c>
      <c r="B24" s="19" t="s">
        <v>33</v>
      </c>
      <c r="C24" s="13">
        <v>0</v>
      </c>
      <c r="D24" s="70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13">
        <v>0</v>
      </c>
      <c r="D25" s="70">
        <v>0</v>
      </c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70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70">
        <v>0</v>
      </c>
      <c r="E27" s="22">
        <f t="shared" si="0"/>
        <v>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70">
        <v>9298172.25</v>
      </c>
      <c r="E28" s="22">
        <f t="shared" si="0"/>
        <v>9298172.25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70">
        <v>8309091.8499999996</v>
      </c>
      <c r="E29" s="22">
        <f t="shared" si="0"/>
        <v>8309091.8499999996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70">
        <v>1108510.3600000001</v>
      </c>
      <c r="E30" s="22">
        <f t="shared" si="0"/>
        <v>1108510.3600000001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934865042</v>
      </c>
      <c r="D31" s="30">
        <f>SUM(D11:D30)</f>
        <v>140648828.63000003</v>
      </c>
      <c r="E31" s="31">
        <f>SUM(E11:E30)</f>
        <v>140648828.63000003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 s="70">
        <v>2989.58</v>
      </c>
      <c r="E34" s="22">
        <f t="shared" ref="E34:E67" si="1">SUM(D34:D34)</f>
        <v>2989.58</v>
      </c>
    </row>
    <row r="35" spans="1:7" x14ac:dyDescent="0.25">
      <c r="A35" s="18" t="s">
        <v>50</v>
      </c>
      <c r="B35" s="19" t="s">
        <v>51</v>
      </c>
      <c r="C35" s="13">
        <v>7585272</v>
      </c>
      <c r="D35" s="70">
        <v>354284.47</v>
      </c>
      <c r="E35" s="22">
        <f t="shared" si="1"/>
        <v>354284.47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70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13">
        <v>13704000</v>
      </c>
      <c r="D37" s="13">
        <v>763784.53</v>
      </c>
      <c r="E37" s="22">
        <f>SUM(D37:D37)</f>
        <v>763784.53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13">
        <v>0</v>
      </c>
      <c r="E38" s="22">
        <f t="shared" si="1"/>
        <v>0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0</v>
      </c>
      <c r="E39" s="22">
        <f t="shared" si="1"/>
        <v>0</v>
      </c>
      <c r="F39" s="106"/>
    </row>
    <row r="40" spans="1:7" x14ac:dyDescent="0.25">
      <c r="A40" s="18" t="s">
        <v>60</v>
      </c>
      <c r="B40" s="19" t="s">
        <v>61</v>
      </c>
      <c r="C40" s="13">
        <v>4763211.8899999997</v>
      </c>
      <c r="D40" s="13">
        <v>0</v>
      </c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13">
        <v>509700</v>
      </c>
      <c r="E43" s="22">
        <f t="shared" si="1"/>
        <v>509700</v>
      </c>
    </row>
    <row r="44" spans="1:7" x14ac:dyDescent="0.25">
      <c r="A44" s="18" t="s">
        <v>66</v>
      </c>
      <c r="B44" s="19" t="s">
        <v>67</v>
      </c>
      <c r="C44" s="13">
        <v>9600000</v>
      </c>
      <c r="D44" s="13">
        <v>0</v>
      </c>
      <c r="E44" s="22">
        <f t="shared" si="1"/>
        <v>0</v>
      </c>
    </row>
    <row r="45" spans="1:7" x14ac:dyDescent="0.25">
      <c r="A45" s="18" t="s">
        <v>284</v>
      </c>
      <c r="B45" s="19" t="s">
        <v>285</v>
      </c>
      <c r="C45" s="13">
        <v>0</v>
      </c>
      <c r="D45" s="13">
        <v>0</v>
      </c>
      <c r="E45" s="22">
        <f t="shared" si="1"/>
        <v>0</v>
      </c>
    </row>
    <row r="46" spans="1:7" x14ac:dyDescent="0.25">
      <c r="A46" s="18" t="s">
        <v>68</v>
      </c>
      <c r="B46" s="19" t="s">
        <v>69</v>
      </c>
      <c r="C46" s="13">
        <v>0</v>
      </c>
      <c r="D46" s="13">
        <v>0</v>
      </c>
      <c r="E46" s="22">
        <f t="shared" si="1"/>
        <v>0</v>
      </c>
    </row>
    <row r="47" spans="1:7" x14ac:dyDescent="0.25">
      <c r="A47" s="18" t="s">
        <v>70</v>
      </c>
      <c r="B47" s="19" t="s">
        <v>71</v>
      </c>
      <c r="C47" s="13">
        <v>11350000</v>
      </c>
      <c r="D47" s="13">
        <v>712141.93</v>
      </c>
      <c r="E47" s="22">
        <f t="shared" si="1"/>
        <v>712141.93</v>
      </c>
      <c r="F47" s="111"/>
    </row>
    <row r="48" spans="1:7" x14ac:dyDescent="0.25">
      <c r="A48" s="18" t="s">
        <v>72</v>
      </c>
      <c r="B48" s="19" t="s">
        <v>73</v>
      </c>
      <c r="C48" s="13">
        <v>0</v>
      </c>
      <c r="D48" s="13">
        <v>0</v>
      </c>
      <c r="E48" s="22">
        <f t="shared" si="1"/>
        <v>0</v>
      </c>
      <c r="G48"/>
    </row>
    <row r="49" spans="1:7" x14ac:dyDescent="0.25">
      <c r="A49" s="18" t="s">
        <v>74</v>
      </c>
      <c r="B49" s="19" t="s">
        <v>75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293</v>
      </c>
      <c r="B50" s="19" t="s">
        <v>294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76</v>
      </c>
      <c r="B51" s="19" t="s">
        <v>77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78</v>
      </c>
      <c r="B52" s="19" t="s">
        <v>79</v>
      </c>
      <c r="C52" s="13">
        <v>0</v>
      </c>
      <c r="D52" s="13">
        <v>0</v>
      </c>
      <c r="E52" s="22">
        <f t="shared" si="1"/>
        <v>0</v>
      </c>
    </row>
    <row r="53" spans="1:7" x14ac:dyDescent="0.25">
      <c r="A53" s="18" t="s">
        <v>80</v>
      </c>
      <c r="B53" s="19" t="s">
        <v>81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295</v>
      </c>
      <c r="B54" s="19" t="s">
        <v>296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82</v>
      </c>
      <c r="B55" s="19" t="s">
        <v>83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84</v>
      </c>
      <c r="B56" s="19" t="s">
        <v>85</v>
      </c>
      <c r="C56" s="13">
        <v>0</v>
      </c>
      <c r="D56" s="13">
        <v>0</v>
      </c>
      <c r="E56" s="22">
        <f t="shared" si="1"/>
        <v>0</v>
      </c>
    </row>
    <row r="57" spans="1:7" x14ac:dyDescent="0.25">
      <c r="A57" s="18" t="s">
        <v>86</v>
      </c>
      <c r="B57" s="19" t="s">
        <v>87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88</v>
      </c>
      <c r="B58" s="19" t="s">
        <v>89</v>
      </c>
      <c r="C58" s="13">
        <v>0</v>
      </c>
      <c r="D58" s="13">
        <v>0</v>
      </c>
      <c r="E58" s="22">
        <f t="shared" si="1"/>
        <v>0</v>
      </c>
    </row>
    <row r="59" spans="1:7" x14ac:dyDescent="0.25">
      <c r="A59" s="18" t="s">
        <v>90</v>
      </c>
      <c r="B59" s="19" t="s">
        <v>91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92</v>
      </c>
      <c r="B60" s="19" t="s">
        <v>93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290</v>
      </c>
      <c r="B61" s="19" t="s">
        <v>291</v>
      </c>
      <c r="C61" s="13">
        <v>0</v>
      </c>
      <c r="D61" s="13">
        <v>0</v>
      </c>
      <c r="E61" s="22">
        <f t="shared" si="1"/>
        <v>0</v>
      </c>
    </row>
    <row r="62" spans="1:7" x14ac:dyDescent="0.25">
      <c r="A62" s="18" t="s">
        <v>94</v>
      </c>
      <c r="B62" s="19" t="s">
        <v>310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95</v>
      </c>
      <c r="B63" s="19" t="s">
        <v>96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97</v>
      </c>
      <c r="B64" s="19" t="s">
        <v>98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99</v>
      </c>
      <c r="B65" s="19" t="s">
        <v>100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101</v>
      </c>
      <c r="B66" s="19" t="s">
        <v>102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103</v>
      </c>
      <c r="B67" s="19" t="s">
        <v>104</v>
      </c>
      <c r="C67" s="13">
        <v>0</v>
      </c>
      <c r="D67" s="13">
        <v>0</v>
      </c>
      <c r="E67" s="22">
        <f t="shared" si="1"/>
        <v>0</v>
      </c>
      <c r="G67"/>
    </row>
    <row r="68" spans="1:7" x14ac:dyDescent="0.25">
      <c r="A68" s="37" t="s">
        <v>105</v>
      </c>
      <c r="B68" s="38"/>
      <c r="C68" s="39">
        <f>SUM(C34:C67)</f>
        <v>53707075.890000001</v>
      </c>
      <c r="D68" s="85">
        <f>SUM(D34:D67)</f>
        <v>2342900.5100000002</v>
      </c>
      <c r="E68" s="85">
        <f>SUM(E34:E67)</f>
        <v>2342900.5100000002</v>
      </c>
    </row>
    <row r="69" spans="1:7" x14ac:dyDescent="0.25">
      <c r="A69" s="40"/>
      <c r="B69" s="38"/>
      <c r="C69" s="13"/>
      <c r="D69" s="70"/>
      <c r="E69" s="22"/>
    </row>
    <row r="70" spans="1:7" x14ac:dyDescent="0.25">
      <c r="A70" s="18" t="s">
        <v>106</v>
      </c>
      <c r="B70" s="19" t="s">
        <v>107</v>
      </c>
      <c r="C70" s="13">
        <v>10200000</v>
      </c>
      <c r="D70" s="13">
        <v>973264</v>
      </c>
      <c r="E70" s="22">
        <f t="shared" ref="E70:E105" si="2">SUM(D70:D70)</f>
        <v>973264</v>
      </c>
    </row>
    <row r="71" spans="1:7" x14ac:dyDescent="0.25">
      <c r="A71" s="18" t="s">
        <v>108</v>
      </c>
      <c r="B71" s="19" t="s">
        <v>109</v>
      </c>
      <c r="C71" s="13">
        <v>0</v>
      </c>
      <c r="D71" s="13">
        <v>0</v>
      </c>
      <c r="E71" s="22">
        <f t="shared" si="2"/>
        <v>0</v>
      </c>
    </row>
    <row r="72" spans="1:7" x14ac:dyDescent="0.25">
      <c r="A72" s="18" t="s">
        <v>110</v>
      </c>
      <c r="B72" s="19" t="s">
        <v>111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273</v>
      </c>
      <c r="B73" s="19" t="s">
        <v>281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112</v>
      </c>
      <c r="B74" s="19" t="s">
        <v>113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114</v>
      </c>
      <c r="B75" s="19" t="s">
        <v>115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116</v>
      </c>
      <c r="B76" s="19" t="s">
        <v>117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274</v>
      </c>
      <c r="B77" s="19" t="s">
        <v>280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305</v>
      </c>
      <c r="B78" s="19" t="s">
        <v>118</v>
      </c>
      <c r="C78" s="13">
        <v>3000000</v>
      </c>
      <c r="D78" s="13">
        <v>0</v>
      </c>
      <c r="E78" s="22">
        <f t="shared" si="2"/>
        <v>0</v>
      </c>
      <c r="F78" s="21"/>
      <c r="G78"/>
    </row>
    <row r="79" spans="1:7" x14ac:dyDescent="0.25">
      <c r="A79" s="18" t="s">
        <v>119</v>
      </c>
      <c r="B79" s="19" t="s">
        <v>120</v>
      </c>
      <c r="C79" s="13">
        <v>0</v>
      </c>
      <c r="D79" s="13">
        <v>0</v>
      </c>
      <c r="E79" s="22">
        <f t="shared" si="2"/>
        <v>0</v>
      </c>
    </row>
    <row r="80" spans="1:7" x14ac:dyDescent="0.25">
      <c r="A80" s="18" t="s">
        <v>286</v>
      </c>
      <c r="B80" s="19" t="s">
        <v>287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121</v>
      </c>
      <c r="B81" s="19" t="s">
        <v>122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123</v>
      </c>
      <c r="B82" s="19" t="s">
        <v>124</v>
      </c>
      <c r="C82" s="13">
        <v>0</v>
      </c>
      <c r="D82" s="13">
        <v>0</v>
      </c>
      <c r="E82" s="22">
        <f t="shared" si="2"/>
        <v>0</v>
      </c>
      <c r="G82"/>
    </row>
    <row r="83" spans="1:7" x14ac:dyDescent="0.25">
      <c r="A83" s="18" t="s">
        <v>125</v>
      </c>
      <c r="B83" s="19" t="s">
        <v>126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127</v>
      </c>
      <c r="B84" s="41" t="s">
        <v>128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129</v>
      </c>
      <c r="B85" s="41" t="s">
        <v>130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288</v>
      </c>
      <c r="B86" s="41" t="s">
        <v>289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131</v>
      </c>
      <c r="B87" s="41" t="s">
        <v>132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133</v>
      </c>
      <c r="B88" s="42" t="s">
        <v>134</v>
      </c>
      <c r="C88" s="13">
        <v>9293734</v>
      </c>
      <c r="D88" s="13">
        <v>1913000</v>
      </c>
      <c r="E88" s="22">
        <f t="shared" si="2"/>
        <v>1913000</v>
      </c>
      <c r="F88" s="106"/>
      <c r="G88"/>
    </row>
    <row r="89" spans="1:7" x14ac:dyDescent="0.25">
      <c r="A89" s="18" t="s">
        <v>308</v>
      </c>
      <c r="B89" s="42" t="s">
        <v>309</v>
      </c>
      <c r="C89" s="13">
        <v>0</v>
      </c>
      <c r="D89" s="13">
        <v>0</v>
      </c>
      <c r="E89" s="22">
        <f t="shared" si="2"/>
        <v>0</v>
      </c>
      <c r="G89"/>
    </row>
    <row r="90" spans="1:7" x14ac:dyDescent="0.25">
      <c r="A90" s="18" t="s">
        <v>275</v>
      </c>
      <c r="B90" s="42" t="s">
        <v>279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271</v>
      </c>
      <c r="B91" s="42" t="s">
        <v>272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306</v>
      </c>
      <c r="B92" s="42" t="s">
        <v>307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297</v>
      </c>
      <c r="B93" s="42" t="s">
        <v>298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135</v>
      </c>
      <c r="B94" s="42" t="s">
        <v>136</v>
      </c>
      <c r="C94" s="13">
        <v>0</v>
      </c>
      <c r="D94" s="13">
        <v>0</v>
      </c>
      <c r="E94" s="22">
        <f t="shared" si="2"/>
        <v>0</v>
      </c>
      <c r="F94" s="111"/>
      <c r="G94"/>
    </row>
    <row r="95" spans="1:7" x14ac:dyDescent="0.25">
      <c r="A95" s="18" t="s">
        <v>137</v>
      </c>
      <c r="B95" s="42" t="s">
        <v>138</v>
      </c>
      <c r="C95" s="13">
        <v>0</v>
      </c>
      <c r="D95" s="13">
        <v>0</v>
      </c>
      <c r="E95" s="22">
        <f t="shared" si="2"/>
        <v>0</v>
      </c>
      <c r="G95"/>
    </row>
    <row r="96" spans="1:7" x14ac:dyDescent="0.25">
      <c r="A96" s="18" t="s">
        <v>139</v>
      </c>
      <c r="B96" s="42" t="s">
        <v>140</v>
      </c>
      <c r="C96" s="13">
        <v>0</v>
      </c>
      <c r="D96" s="13">
        <v>0</v>
      </c>
      <c r="E96" s="22">
        <f t="shared" si="2"/>
        <v>0</v>
      </c>
      <c r="G96"/>
    </row>
    <row r="97" spans="1:7" x14ac:dyDescent="0.25">
      <c r="A97" s="18" t="s">
        <v>277</v>
      </c>
      <c r="B97" s="19" t="s">
        <v>278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141</v>
      </c>
      <c r="B98" s="19" t="s">
        <v>142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143</v>
      </c>
      <c r="B99" s="19" t="s">
        <v>144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145</v>
      </c>
      <c r="B100" s="19" t="s">
        <v>146</v>
      </c>
      <c r="C100" s="13">
        <v>0</v>
      </c>
      <c r="D100" s="13">
        <v>0</v>
      </c>
      <c r="E100" s="22">
        <f t="shared" si="2"/>
        <v>0</v>
      </c>
    </row>
    <row r="101" spans="1:7" x14ac:dyDescent="0.25">
      <c r="A101" s="18" t="s">
        <v>292</v>
      </c>
      <c r="B101" s="19" t="s">
        <v>311</v>
      </c>
      <c r="C101" s="13">
        <v>0</v>
      </c>
      <c r="D101" s="13">
        <v>0</v>
      </c>
      <c r="E101" s="22">
        <f t="shared" si="2"/>
        <v>0</v>
      </c>
      <c r="F101" s="111"/>
    </row>
    <row r="102" spans="1:7" x14ac:dyDescent="0.25">
      <c r="A102" s="18" t="s">
        <v>147</v>
      </c>
      <c r="B102" s="19" t="s">
        <v>148</v>
      </c>
      <c r="C102" s="13">
        <v>1200000</v>
      </c>
      <c r="D102" s="13">
        <v>0</v>
      </c>
      <c r="E102" s="22">
        <f t="shared" si="2"/>
        <v>0</v>
      </c>
    </row>
    <row r="103" spans="1:7" x14ac:dyDescent="0.25">
      <c r="A103" s="18" t="s">
        <v>149</v>
      </c>
      <c r="B103" s="19" t="s">
        <v>150</v>
      </c>
      <c r="C103" s="13">
        <v>0</v>
      </c>
      <c r="D103" s="13">
        <v>0</v>
      </c>
      <c r="E103" s="22">
        <f t="shared" si="2"/>
        <v>0</v>
      </c>
    </row>
    <row r="104" spans="1:7" x14ac:dyDescent="0.25">
      <c r="A104" s="18" t="s">
        <v>151</v>
      </c>
      <c r="B104" s="42" t="s">
        <v>152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312</v>
      </c>
      <c r="B105" s="42" t="s">
        <v>153</v>
      </c>
      <c r="C105" s="13">
        <v>0</v>
      </c>
      <c r="D105" s="13">
        <v>0</v>
      </c>
      <c r="E105" s="22">
        <f t="shared" si="2"/>
        <v>0</v>
      </c>
      <c r="G105"/>
    </row>
    <row r="106" spans="1:7" x14ac:dyDescent="0.25">
      <c r="A106" s="37" t="s">
        <v>105</v>
      </c>
      <c r="B106" s="43"/>
      <c r="C106" s="39">
        <f>SUM(C70:C105)</f>
        <v>23693734</v>
      </c>
      <c r="D106" s="39">
        <f>SUM(D70:D105)</f>
        <v>2886264</v>
      </c>
      <c r="E106" s="22">
        <f>SUM(E70:E105)</f>
        <v>2886264</v>
      </c>
    </row>
    <row r="107" spans="1:7" x14ac:dyDescent="0.25">
      <c r="A107" s="44"/>
      <c r="B107" s="45"/>
      <c r="C107" s="39"/>
      <c r="D107" s="68"/>
      <c r="E107" s="22"/>
      <c r="G107"/>
    </row>
    <row r="108" spans="1:7" x14ac:dyDescent="0.25">
      <c r="A108" s="95"/>
      <c r="B108" s="14"/>
      <c r="C108" s="13"/>
      <c r="D108" s="70"/>
      <c r="E108" s="22"/>
      <c r="G108"/>
    </row>
    <row r="109" spans="1:7" x14ac:dyDescent="0.25">
      <c r="A109" s="92" t="s">
        <v>154</v>
      </c>
      <c r="B109" s="14" t="s">
        <v>276</v>
      </c>
      <c r="C109" s="13">
        <v>0</v>
      </c>
      <c r="D109" s="13">
        <v>0</v>
      </c>
      <c r="E109" s="22">
        <f t="shared" ref="E109:E125" si="3">SUM(D109:D109)</f>
        <v>0</v>
      </c>
      <c r="G109"/>
    </row>
    <row r="110" spans="1:7" x14ac:dyDescent="0.25">
      <c r="A110" s="92" t="s">
        <v>155</v>
      </c>
      <c r="B110" s="14" t="s">
        <v>156</v>
      </c>
      <c r="C110" s="26">
        <v>0</v>
      </c>
      <c r="D110" s="13">
        <v>0</v>
      </c>
      <c r="E110" s="22">
        <f t="shared" si="3"/>
        <v>0</v>
      </c>
      <c r="G110"/>
    </row>
    <row r="111" spans="1:7" x14ac:dyDescent="0.25">
      <c r="A111" s="92" t="s">
        <v>157</v>
      </c>
      <c r="B111" s="14" t="s">
        <v>158</v>
      </c>
      <c r="C111" s="26">
        <v>0</v>
      </c>
      <c r="D111" s="13">
        <v>0</v>
      </c>
      <c r="E111" s="22">
        <f t="shared" si="3"/>
        <v>0</v>
      </c>
      <c r="G111"/>
    </row>
    <row r="112" spans="1:7" x14ac:dyDescent="0.25">
      <c r="A112" s="92" t="s">
        <v>159</v>
      </c>
      <c r="B112" s="14" t="s">
        <v>160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92" t="s">
        <v>161</v>
      </c>
      <c r="B113" s="14" t="s">
        <v>162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92" t="s">
        <v>163</v>
      </c>
      <c r="B114" s="14" t="s">
        <v>164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92" t="s">
        <v>165</v>
      </c>
      <c r="B115" s="14" t="s">
        <v>166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92" t="s">
        <v>167</v>
      </c>
      <c r="B116" s="14" t="s">
        <v>168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92" t="s">
        <v>169</v>
      </c>
      <c r="B117" s="14" t="s">
        <v>170</v>
      </c>
      <c r="C117" s="26">
        <v>0</v>
      </c>
      <c r="D117" s="13">
        <v>0</v>
      </c>
      <c r="E117" s="22">
        <f t="shared" si="3"/>
        <v>0</v>
      </c>
      <c r="G117"/>
    </row>
    <row r="118" spans="1:7" x14ac:dyDescent="0.25">
      <c r="A118" s="92" t="s">
        <v>299</v>
      </c>
      <c r="B118" s="14" t="s">
        <v>300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92" t="s">
        <v>171</v>
      </c>
      <c r="B119" s="14" t="s">
        <v>172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92" t="s">
        <v>173</v>
      </c>
      <c r="B120" s="14" t="s">
        <v>174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92" t="s">
        <v>175</v>
      </c>
      <c r="B121" s="14" t="s">
        <v>176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92" t="s">
        <v>177</v>
      </c>
      <c r="B122" s="14" t="s">
        <v>178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92" t="s">
        <v>301</v>
      </c>
      <c r="B123" s="14" t="s">
        <v>302</v>
      </c>
      <c r="C123" s="26">
        <v>12946912</v>
      </c>
      <c r="D123" s="13">
        <v>0</v>
      </c>
      <c r="E123" s="22">
        <f t="shared" si="3"/>
        <v>0</v>
      </c>
      <c r="G123"/>
    </row>
    <row r="124" spans="1:7" x14ac:dyDescent="0.25">
      <c r="A124" s="113" t="s">
        <v>318</v>
      </c>
      <c r="B124" s="14" t="s">
        <v>319</v>
      </c>
      <c r="C124" s="26">
        <v>1713138.47</v>
      </c>
      <c r="D124" s="13">
        <v>0</v>
      </c>
      <c r="E124" s="22">
        <f t="shared" si="3"/>
        <v>0</v>
      </c>
      <c r="G124"/>
    </row>
    <row r="125" spans="1:7" x14ac:dyDescent="0.25">
      <c r="A125" s="92" t="s">
        <v>179</v>
      </c>
      <c r="B125" s="14" t="s">
        <v>180</v>
      </c>
      <c r="C125" s="26"/>
      <c r="D125" s="70">
        <v>0</v>
      </c>
      <c r="E125" s="22">
        <f t="shared" si="3"/>
        <v>0</v>
      </c>
      <c r="F125" s="116"/>
      <c r="G125"/>
    </row>
    <row r="126" spans="1:7" x14ac:dyDescent="0.25">
      <c r="A126" s="37" t="s">
        <v>105</v>
      </c>
      <c r="B126" s="38"/>
      <c r="C126" s="39">
        <f>SUM(C109:C125)</f>
        <v>14660050.470000001</v>
      </c>
      <c r="D126" s="39">
        <f>SUM(D109:D125)</f>
        <v>0</v>
      </c>
      <c r="E126" s="117">
        <f>SUM(E109:E125)</f>
        <v>0</v>
      </c>
      <c r="F126" s="116"/>
      <c r="G126" s="81"/>
    </row>
    <row r="127" spans="1:7" x14ac:dyDescent="0.25">
      <c r="A127" s="118"/>
      <c r="B127" s="119"/>
      <c r="C127" s="39"/>
      <c r="D127" s="68"/>
      <c r="E127" s="39"/>
      <c r="F127" s="116"/>
    </row>
    <row r="128" spans="1:7" ht="15.75" thickBot="1" x14ac:dyDescent="0.3">
      <c r="A128" s="46" t="s">
        <v>181</v>
      </c>
      <c r="B128" s="47"/>
      <c r="C128" s="48">
        <f>+C106+C68+C126</f>
        <v>92060860.359999999</v>
      </c>
      <c r="D128" s="48">
        <f>+D68+D106+D126</f>
        <v>5229164.51</v>
      </c>
      <c r="E128" s="48">
        <f>SUM(D128)</f>
        <v>5229164.51</v>
      </c>
      <c r="F128" s="87"/>
      <c r="G128" s="82"/>
    </row>
    <row r="129" spans="1:7" s="45" customFormat="1" ht="15.75" thickBot="1" x14ac:dyDescent="0.3">
      <c r="A129" s="125"/>
      <c r="B129" s="126"/>
      <c r="C129" s="49"/>
      <c r="D129" s="49"/>
      <c r="E129" s="71"/>
      <c r="G129" s="88"/>
    </row>
    <row r="130" spans="1:7" ht="15.75" thickBot="1" x14ac:dyDescent="0.3">
      <c r="A130" s="51" t="s">
        <v>182</v>
      </c>
      <c r="B130" s="52"/>
      <c r="C130" s="53">
        <f>+C128+C31</f>
        <v>1026925902.36</v>
      </c>
      <c r="D130" s="69">
        <f>+D31+D128</f>
        <v>145877993.14000002</v>
      </c>
      <c r="E130" s="72">
        <f>+E128+E31</f>
        <v>145877993.14000002</v>
      </c>
      <c r="F130" s="111"/>
      <c r="G130" s="21"/>
    </row>
    <row r="131" spans="1:7" s="45" customFormat="1" x14ac:dyDescent="0.25">
      <c r="A131" s="73"/>
      <c r="B131" s="54"/>
      <c r="C131" s="54"/>
      <c r="D131" s="55"/>
      <c r="E131" s="74"/>
      <c r="G131" s="23"/>
    </row>
    <row r="132" spans="1:7" s="45" customFormat="1" ht="15.75" thickBot="1" x14ac:dyDescent="0.3">
      <c r="A132" s="75" t="s">
        <v>183</v>
      </c>
      <c r="B132" s="56"/>
      <c r="C132" s="57">
        <f>SUM(C139:C226)</f>
        <v>5500000000</v>
      </c>
      <c r="D132" s="57">
        <f>SUM(D139:D226)</f>
        <v>1054540469.6899999</v>
      </c>
      <c r="E132" s="76">
        <f>SUM(E139:E226)</f>
        <v>1054540469.6899999</v>
      </c>
      <c r="G132" s="23"/>
    </row>
    <row r="133" spans="1:7" s="45" customFormat="1" x14ac:dyDescent="0.25">
      <c r="A133" s="77"/>
      <c r="B133" s="58"/>
      <c r="C133" s="58"/>
      <c r="D133" s="20"/>
      <c r="E133" s="78"/>
      <c r="G133" s="50"/>
    </row>
    <row r="134" spans="1:7" s="45" customFormat="1" ht="15.75" thickBot="1" x14ac:dyDescent="0.3">
      <c r="A134" s="79" t="s">
        <v>184</v>
      </c>
      <c r="B134" s="59"/>
      <c r="C134" s="60">
        <f t="shared" ref="C134:E134" si="4">SUM(C130:C132)</f>
        <v>6526925902.3599997</v>
      </c>
      <c r="D134" s="60">
        <f>SUM(D130:D132)</f>
        <v>1200418462.8299999</v>
      </c>
      <c r="E134" s="80">
        <f t="shared" si="4"/>
        <v>1200418462.8299999</v>
      </c>
      <c r="G134" s="50"/>
    </row>
    <row r="135" spans="1:7" s="45" customFormat="1" ht="16.5" thickTop="1" thickBot="1" x14ac:dyDescent="0.3">
      <c r="A135" s="79"/>
      <c r="B135" s="59"/>
      <c r="C135" s="61"/>
      <c r="D135" s="49"/>
      <c r="E135" s="71"/>
      <c r="G135" s="50"/>
    </row>
    <row r="136" spans="1:7" ht="16.5" thickBot="1" x14ac:dyDescent="0.3">
      <c r="A136" s="127" t="s">
        <v>185</v>
      </c>
      <c r="B136" s="128"/>
      <c r="C136" s="128"/>
      <c r="D136" s="129"/>
      <c r="E136" s="130"/>
    </row>
    <row r="137" spans="1:7" ht="15.75" x14ac:dyDescent="0.25">
      <c r="A137" s="131" t="s">
        <v>186</v>
      </c>
      <c r="B137" s="131" t="s">
        <v>187</v>
      </c>
      <c r="C137" s="133" t="s">
        <v>188</v>
      </c>
      <c r="D137" s="114" t="s">
        <v>327</v>
      </c>
      <c r="E137" s="135" t="s">
        <v>189</v>
      </c>
    </row>
    <row r="138" spans="1:7" ht="15.75" thickBot="1" x14ac:dyDescent="0.3">
      <c r="A138" s="132"/>
      <c r="B138" s="132"/>
      <c r="C138" s="134"/>
      <c r="D138" s="112"/>
      <c r="E138" s="136"/>
    </row>
    <row r="139" spans="1:7" s="64" customFormat="1" ht="25.5" x14ac:dyDescent="0.25">
      <c r="A139" s="100">
        <v>11336</v>
      </c>
      <c r="B139" s="93" t="s">
        <v>190</v>
      </c>
      <c r="C139" s="94">
        <v>150000000</v>
      </c>
      <c r="D139" s="104">
        <v>0</v>
      </c>
      <c r="E139" s="101">
        <f t="shared" ref="E139:E205" si="5">SUM(D139:D139)</f>
        <v>0</v>
      </c>
    </row>
    <row r="140" spans="1:7" s="64" customFormat="1" ht="25.5" x14ac:dyDescent="0.25">
      <c r="A140" s="100">
        <v>12487</v>
      </c>
      <c r="B140" s="93" t="s">
        <v>325</v>
      </c>
      <c r="C140" s="66">
        <v>175000000</v>
      </c>
      <c r="D140" s="104">
        <v>0</v>
      </c>
      <c r="E140" s="101"/>
    </row>
    <row r="141" spans="1:7" s="62" customFormat="1" ht="25.5" x14ac:dyDescent="0.25">
      <c r="A141" s="102">
        <v>12897</v>
      </c>
      <c r="B141" s="65" t="s">
        <v>191</v>
      </c>
      <c r="C141" s="66">
        <v>210571623</v>
      </c>
      <c r="D141" s="104">
        <v>0</v>
      </c>
      <c r="E141" s="103">
        <f t="shared" si="5"/>
        <v>0</v>
      </c>
      <c r="G141" s="63"/>
    </row>
    <row r="142" spans="1:7" s="62" customFormat="1" ht="38.25" x14ac:dyDescent="0.25">
      <c r="A142" s="102">
        <v>13233</v>
      </c>
      <c r="B142" s="65" t="s">
        <v>192</v>
      </c>
      <c r="C142" s="66">
        <v>15560000</v>
      </c>
      <c r="D142" s="104">
        <v>1923545.74</v>
      </c>
      <c r="E142" s="103">
        <f t="shared" si="5"/>
        <v>1923545.74</v>
      </c>
      <c r="G142" s="63"/>
    </row>
    <row r="143" spans="1:7" s="62" customFormat="1" ht="38.25" x14ac:dyDescent="0.25">
      <c r="A143" s="102">
        <v>13235</v>
      </c>
      <c r="B143" s="65" t="s">
        <v>193</v>
      </c>
      <c r="C143" s="66">
        <v>15560000</v>
      </c>
      <c r="D143" s="104">
        <v>0</v>
      </c>
      <c r="E143" s="103">
        <f t="shared" si="5"/>
        <v>0</v>
      </c>
      <c r="G143" s="63"/>
    </row>
    <row r="144" spans="1:7" s="62" customFormat="1" ht="38.25" x14ac:dyDescent="0.25">
      <c r="A144" s="102">
        <v>13236</v>
      </c>
      <c r="B144" s="65" t="s">
        <v>194</v>
      </c>
      <c r="C144" s="66">
        <v>15560000</v>
      </c>
      <c r="D144" s="104">
        <v>727935.74</v>
      </c>
      <c r="E144" s="103">
        <f t="shared" si="5"/>
        <v>727935.74</v>
      </c>
      <c r="G144" s="63"/>
    </row>
    <row r="145" spans="1:7" s="62" customFormat="1" ht="38.25" x14ac:dyDescent="0.25">
      <c r="A145" s="102">
        <v>13237</v>
      </c>
      <c r="B145" s="65" t="s">
        <v>195</v>
      </c>
      <c r="C145" s="66">
        <v>15560000</v>
      </c>
      <c r="D145" s="104">
        <v>0</v>
      </c>
      <c r="E145" s="103">
        <f t="shared" si="5"/>
        <v>0</v>
      </c>
      <c r="G145" s="63"/>
    </row>
    <row r="146" spans="1:7" s="62" customFormat="1" ht="38.25" x14ac:dyDescent="0.25">
      <c r="A146" s="102">
        <v>13238</v>
      </c>
      <c r="B146" s="65" t="s">
        <v>196</v>
      </c>
      <c r="C146" s="66">
        <v>15560000</v>
      </c>
      <c r="D146" s="104">
        <v>0</v>
      </c>
      <c r="E146" s="103">
        <f t="shared" si="5"/>
        <v>0</v>
      </c>
      <c r="G146" s="63"/>
    </row>
    <row r="147" spans="1:7" s="62" customFormat="1" ht="38.25" x14ac:dyDescent="0.25">
      <c r="A147" s="102">
        <v>13239</v>
      </c>
      <c r="B147" s="65" t="s">
        <v>197</v>
      </c>
      <c r="C147" s="66">
        <v>15560000</v>
      </c>
      <c r="D147" s="104">
        <v>0</v>
      </c>
      <c r="E147" s="103">
        <f t="shared" si="5"/>
        <v>0</v>
      </c>
      <c r="G147" s="63"/>
    </row>
    <row r="148" spans="1:7" s="62" customFormat="1" ht="38.25" x14ac:dyDescent="0.25">
      <c r="A148" s="102">
        <v>13240</v>
      </c>
      <c r="B148" s="65" t="s">
        <v>198</v>
      </c>
      <c r="C148" s="66">
        <v>15560000</v>
      </c>
      <c r="D148" s="104">
        <v>4647003.1500000004</v>
      </c>
      <c r="E148" s="103">
        <f t="shared" si="5"/>
        <v>4647003.1500000004</v>
      </c>
      <c r="G148" s="63"/>
    </row>
    <row r="149" spans="1:7" s="62" customFormat="1" ht="38.25" x14ac:dyDescent="0.25">
      <c r="A149" s="102">
        <v>13241</v>
      </c>
      <c r="B149" s="65" t="s">
        <v>199</v>
      </c>
      <c r="C149" s="66">
        <v>15560000</v>
      </c>
      <c r="D149" s="104">
        <v>0</v>
      </c>
      <c r="E149" s="103">
        <f t="shared" si="5"/>
        <v>0</v>
      </c>
      <c r="G149" s="63"/>
    </row>
    <row r="150" spans="1:7" s="62" customFormat="1" ht="38.25" x14ac:dyDescent="0.25">
      <c r="A150" s="102">
        <v>13242</v>
      </c>
      <c r="B150" s="65" t="s">
        <v>200</v>
      </c>
      <c r="C150" s="66">
        <v>15560000</v>
      </c>
      <c r="D150" s="104">
        <v>0</v>
      </c>
      <c r="E150" s="103">
        <f t="shared" si="5"/>
        <v>0</v>
      </c>
      <c r="G150" s="63"/>
    </row>
    <row r="151" spans="1:7" s="62" customFormat="1" ht="38.25" x14ac:dyDescent="0.25">
      <c r="A151" s="102">
        <v>13243</v>
      </c>
      <c r="B151" s="65" t="s">
        <v>201</v>
      </c>
      <c r="C151" s="66">
        <v>15560000</v>
      </c>
      <c r="D151" s="104">
        <v>0</v>
      </c>
      <c r="E151" s="103">
        <f t="shared" si="5"/>
        <v>0</v>
      </c>
      <c r="G151" s="63"/>
    </row>
    <row r="152" spans="1:7" s="62" customFormat="1" ht="38.25" x14ac:dyDescent="0.25">
      <c r="A152" s="102">
        <v>13244</v>
      </c>
      <c r="B152" s="65" t="s">
        <v>202</v>
      </c>
      <c r="C152" s="66">
        <v>15560000</v>
      </c>
      <c r="D152" s="104">
        <v>0</v>
      </c>
      <c r="E152" s="103">
        <f t="shared" si="5"/>
        <v>0</v>
      </c>
      <c r="G152" s="63"/>
    </row>
    <row r="153" spans="1:7" s="62" customFormat="1" ht="38.25" x14ac:dyDescent="0.25">
      <c r="A153" s="102">
        <v>13245</v>
      </c>
      <c r="B153" s="65" t="s">
        <v>203</v>
      </c>
      <c r="C153" s="66">
        <v>15560000</v>
      </c>
      <c r="D153" s="104">
        <v>0</v>
      </c>
      <c r="E153" s="103">
        <f t="shared" si="5"/>
        <v>0</v>
      </c>
      <c r="G153" s="63"/>
    </row>
    <row r="154" spans="1:7" s="62" customFormat="1" ht="38.25" x14ac:dyDescent="0.25">
      <c r="A154" s="102">
        <v>13246</v>
      </c>
      <c r="B154" s="65" t="s">
        <v>204</v>
      </c>
      <c r="C154" s="66">
        <v>15560000</v>
      </c>
      <c r="D154" s="104">
        <v>0</v>
      </c>
      <c r="E154" s="103">
        <f t="shared" si="5"/>
        <v>0</v>
      </c>
      <c r="G154" s="63"/>
    </row>
    <row r="155" spans="1:7" s="62" customFormat="1" ht="25.5" x14ac:dyDescent="0.25">
      <c r="A155" s="102">
        <v>13247</v>
      </c>
      <c r="B155" s="65" t="s">
        <v>205</v>
      </c>
      <c r="C155" s="66">
        <v>15560000</v>
      </c>
      <c r="D155" s="104">
        <v>0</v>
      </c>
      <c r="E155" s="103">
        <f t="shared" si="5"/>
        <v>0</v>
      </c>
      <c r="G155" s="63"/>
    </row>
    <row r="156" spans="1:7" s="62" customFormat="1" ht="38.25" x14ac:dyDescent="0.25">
      <c r="A156" s="102">
        <v>13249</v>
      </c>
      <c r="B156" s="65" t="s">
        <v>206</v>
      </c>
      <c r="C156" s="66">
        <v>15560000</v>
      </c>
      <c r="D156" s="104">
        <v>0</v>
      </c>
      <c r="E156" s="103">
        <f t="shared" si="5"/>
        <v>0</v>
      </c>
      <c r="G156" s="63"/>
    </row>
    <row r="157" spans="1:7" s="62" customFormat="1" ht="38.25" x14ac:dyDescent="0.25">
      <c r="A157" s="102">
        <v>13250</v>
      </c>
      <c r="B157" s="65" t="s">
        <v>207</v>
      </c>
      <c r="C157" s="66">
        <v>15560000</v>
      </c>
      <c r="D157" s="104">
        <v>0</v>
      </c>
      <c r="E157" s="103">
        <f t="shared" si="5"/>
        <v>0</v>
      </c>
      <c r="G157" s="63"/>
    </row>
    <row r="158" spans="1:7" s="62" customFormat="1" ht="38.25" x14ac:dyDescent="0.25">
      <c r="A158" s="102">
        <v>13251</v>
      </c>
      <c r="B158" s="65" t="s">
        <v>239</v>
      </c>
      <c r="C158" s="66">
        <v>15560000</v>
      </c>
      <c r="D158" s="104">
        <v>0</v>
      </c>
      <c r="E158" s="103">
        <f t="shared" si="5"/>
        <v>0</v>
      </c>
      <c r="G158" s="63"/>
    </row>
    <row r="159" spans="1:7" s="62" customFormat="1" ht="38.25" x14ac:dyDescent="0.25">
      <c r="A159" s="102">
        <v>13252</v>
      </c>
      <c r="B159" s="65" t="s">
        <v>208</v>
      </c>
      <c r="C159" s="66">
        <v>15560000</v>
      </c>
      <c r="D159" s="104">
        <v>10501153.99</v>
      </c>
      <c r="E159" s="103">
        <f t="shared" si="5"/>
        <v>10501153.99</v>
      </c>
      <c r="G159" s="63"/>
    </row>
    <row r="160" spans="1:7" s="62" customFormat="1" ht="38.25" x14ac:dyDescent="0.25">
      <c r="A160" s="102">
        <v>13253</v>
      </c>
      <c r="B160" s="65" t="s">
        <v>209</v>
      </c>
      <c r="C160" s="66">
        <v>15560000</v>
      </c>
      <c r="D160" s="104">
        <v>0</v>
      </c>
      <c r="E160" s="103">
        <f t="shared" si="5"/>
        <v>0</v>
      </c>
      <c r="G160" s="63"/>
    </row>
    <row r="161" spans="1:7" s="62" customFormat="1" ht="38.25" x14ac:dyDescent="0.25">
      <c r="A161" s="102">
        <v>13254</v>
      </c>
      <c r="B161" s="65" t="s">
        <v>210</v>
      </c>
      <c r="C161" s="66">
        <v>15560000</v>
      </c>
      <c r="D161" s="104">
        <v>0</v>
      </c>
      <c r="E161" s="103">
        <f t="shared" si="5"/>
        <v>0</v>
      </c>
      <c r="G161" s="63"/>
    </row>
    <row r="162" spans="1:7" s="62" customFormat="1" ht="38.25" x14ac:dyDescent="0.25">
      <c r="A162" s="102">
        <v>13255</v>
      </c>
      <c r="B162" s="65" t="s">
        <v>211</v>
      </c>
      <c r="C162" s="66">
        <v>15560000</v>
      </c>
      <c r="D162" s="104">
        <v>0</v>
      </c>
      <c r="E162" s="103">
        <f t="shared" si="5"/>
        <v>0</v>
      </c>
      <c r="G162" s="63"/>
    </row>
    <row r="163" spans="1:7" s="62" customFormat="1" ht="38.25" x14ac:dyDescent="0.25">
      <c r="A163" s="102">
        <v>13256</v>
      </c>
      <c r="B163" s="65" t="s">
        <v>212</v>
      </c>
      <c r="C163" s="66">
        <v>15560000</v>
      </c>
      <c r="D163" s="104">
        <v>0</v>
      </c>
      <c r="E163" s="103">
        <f t="shared" si="5"/>
        <v>0</v>
      </c>
      <c r="G163" s="63"/>
    </row>
    <row r="164" spans="1:7" s="62" customFormat="1" ht="38.25" x14ac:dyDescent="0.25">
      <c r="A164" s="102">
        <v>13257</v>
      </c>
      <c r="B164" s="65" t="s">
        <v>213</v>
      </c>
      <c r="C164" s="66">
        <v>15560000</v>
      </c>
      <c r="D164" s="104">
        <v>7559534.5599999996</v>
      </c>
      <c r="E164" s="103">
        <f t="shared" si="5"/>
        <v>7559534.5599999996</v>
      </c>
      <c r="G164" s="63"/>
    </row>
    <row r="165" spans="1:7" s="62" customFormat="1" ht="38.25" x14ac:dyDescent="0.25">
      <c r="A165" s="102">
        <v>13258</v>
      </c>
      <c r="B165" s="65" t="s">
        <v>214</v>
      </c>
      <c r="C165" s="66">
        <v>15560000</v>
      </c>
      <c r="D165" s="104">
        <v>0</v>
      </c>
      <c r="E165" s="103">
        <f t="shared" si="5"/>
        <v>0</v>
      </c>
      <c r="G165" s="63"/>
    </row>
    <row r="166" spans="1:7" s="62" customFormat="1" ht="38.25" x14ac:dyDescent="0.25">
      <c r="A166" s="102">
        <v>13259</v>
      </c>
      <c r="B166" s="65" t="s">
        <v>215</v>
      </c>
      <c r="C166" s="66">
        <v>15560000</v>
      </c>
      <c r="D166" s="104">
        <v>1923545.74</v>
      </c>
      <c r="E166" s="103">
        <f t="shared" si="5"/>
        <v>1923545.74</v>
      </c>
      <c r="G166" s="63"/>
    </row>
    <row r="167" spans="1:7" s="62" customFormat="1" ht="38.25" x14ac:dyDescent="0.25">
      <c r="A167" s="102">
        <v>13260</v>
      </c>
      <c r="B167" s="65" t="s">
        <v>216</v>
      </c>
      <c r="C167" s="66">
        <v>15560000</v>
      </c>
      <c r="D167" s="104">
        <v>1358292.06</v>
      </c>
      <c r="E167" s="103">
        <f t="shared" si="5"/>
        <v>1358292.06</v>
      </c>
      <c r="G167" s="63"/>
    </row>
    <row r="168" spans="1:7" s="62" customFormat="1" ht="38.25" x14ac:dyDescent="0.25">
      <c r="A168" s="102">
        <v>13261</v>
      </c>
      <c r="B168" s="65" t="s">
        <v>217</v>
      </c>
      <c r="C168" s="66">
        <v>15560000</v>
      </c>
      <c r="D168" s="104">
        <v>0</v>
      </c>
      <c r="E168" s="103">
        <f t="shared" si="5"/>
        <v>0</v>
      </c>
      <c r="G168" s="63"/>
    </row>
    <row r="169" spans="1:7" s="62" customFormat="1" ht="38.25" x14ac:dyDescent="0.25">
      <c r="A169" s="102">
        <v>13262</v>
      </c>
      <c r="B169" s="65" t="s">
        <v>218</v>
      </c>
      <c r="C169" s="66">
        <v>15560000</v>
      </c>
      <c r="D169" s="104">
        <v>0</v>
      </c>
      <c r="E169" s="103">
        <f t="shared" si="5"/>
        <v>0</v>
      </c>
      <c r="G169" s="63"/>
    </row>
    <row r="170" spans="1:7" s="62" customFormat="1" ht="38.25" x14ac:dyDescent="0.25">
      <c r="A170" s="102">
        <v>13263</v>
      </c>
      <c r="B170" s="65" t="s">
        <v>219</v>
      </c>
      <c r="C170" s="66">
        <v>15560000</v>
      </c>
      <c r="D170" s="104">
        <v>12362200</v>
      </c>
      <c r="E170" s="103">
        <f t="shared" si="5"/>
        <v>12362200</v>
      </c>
      <c r="G170" s="63"/>
    </row>
    <row r="171" spans="1:7" s="62" customFormat="1" ht="38.25" x14ac:dyDescent="0.25">
      <c r="A171" s="102">
        <v>13265</v>
      </c>
      <c r="B171" s="65" t="s">
        <v>220</v>
      </c>
      <c r="C171" s="66">
        <v>15560000</v>
      </c>
      <c r="D171" s="104">
        <v>0</v>
      </c>
      <c r="E171" s="103">
        <f t="shared" si="5"/>
        <v>0</v>
      </c>
      <c r="G171" s="63"/>
    </row>
    <row r="172" spans="1:7" s="62" customFormat="1" ht="38.25" x14ac:dyDescent="0.25">
      <c r="A172" s="102">
        <v>13266</v>
      </c>
      <c r="B172" s="65" t="s">
        <v>221</v>
      </c>
      <c r="C172" s="66">
        <v>15560000</v>
      </c>
      <c r="D172" s="104">
        <v>0</v>
      </c>
      <c r="E172" s="103">
        <f t="shared" si="5"/>
        <v>0</v>
      </c>
      <c r="G172" s="63"/>
    </row>
    <row r="173" spans="1:7" s="62" customFormat="1" ht="38.25" x14ac:dyDescent="0.25">
      <c r="A173" s="102">
        <v>13267</v>
      </c>
      <c r="B173" s="65" t="s">
        <v>222</v>
      </c>
      <c r="C173" s="66">
        <v>15560000</v>
      </c>
      <c r="D173" s="104">
        <v>0</v>
      </c>
      <c r="E173" s="103">
        <f t="shared" si="5"/>
        <v>0</v>
      </c>
      <c r="G173" s="110"/>
    </row>
    <row r="174" spans="1:7" s="62" customFormat="1" ht="38.25" x14ac:dyDescent="0.25">
      <c r="A174" s="102">
        <v>13268</v>
      </c>
      <c r="B174" s="65" t="s">
        <v>223</v>
      </c>
      <c r="C174" s="66">
        <v>15560000</v>
      </c>
      <c r="D174" s="104">
        <v>0</v>
      </c>
      <c r="E174" s="103">
        <f t="shared" si="5"/>
        <v>0</v>
      </c>
      <c r="G174" s="109"/>
    </row>
    <row r="175" spans="1:7" s="62" customFormat="1" ht="38.25" x14ac:dyDescent="0.25">
      <c r="A175" s="102">
        <v>13269</v>
      </c>
      <c r="B175" s="65" t="s">
        <v>224</v>
      </c>
      <c r="C175" s="66">
        <v>15560000</v>
      </c>
      <c r="D175" s="104">
        <v>0</v>
      </c>
      <c r="E175" s="103">
        <f t="shared" si="5"/>
        <v>0</v>
      </c>
      <c r="G175" s="63"/>
    </row>
    <row r="176" spans="1:7" s="62" customFormat="1" ht="38.25" x14ac:dyDescent="0.25">
      <c r="A176" s="102">
        <v>13270</v>
      </c>
      <c r="B176" s="65" t="s">
        <v>225</v>
      </c>
      <c r="C176" s="66">
        <v>15560000</v>
      </c>
      <c r="D176" s="104">
        <v>5259368.91</v>
      </c>
      <c r="E176" s="103">
        <f t="shared" si="5"/>
        <v>5259368.91</v>
      </c>
      <c r="G176" s="63"/>
    </row>
    <row r="177" spans="1:7" s="62" customFormat="1" ht="38.25" x14ac:dyDescent="0.25">
      <c r="A177" s="102">
        <v>13271</v>
      </c>
      <c r="B177" s="65" t="s">
        <v>226</v>
      </c>
      <c r="C177" s="66">
        <v>15560000</v>
      </c>
      <c r="D177" s="104">
        <v>0</v>
      </c>
      <c r="E177" s="103">
        <f t="shared" si="5"/>
        <v>0</v>
      </c>
      <c r="G177" s="108"/>
    </row>
    <row r="178" spans="1:7" s="62" customFormat="1" ht="38.25" x14ac:dyDescent="0.25">
      <c r="A178" s="102">
        <v>13272</v>
      </c>
      <c r="B178" s="65" t="s">
        <v>227</v>
      </c>
      <c r="C178" s="66">
        <v>1146773</v>
      </c>
      <c r="D178" s="104">
        <v>0</v>
      </c>
      <c r="E178" s="103">
        <f t="shared" si="5"/>
        <v>0</v>
      </c>
      <c r="G178" s="108"/>
    </row>
    <row r="179" spans="1:7" s="62" customFormat="1" ht="38.25" x14ac:dyDescent="0.25">
      <c r="A179" s="102">
        <v>13273</v>
      </c>
      <c r="B179" s="65" t="s">
        <v>228</v>
      </c>
      <c r="C179" s="66">
        <v>15560000</v>
      </c>
      <c r="D179" s="104">
        <v>0</v>
      </c>
      <c r="E179" s="103">
        <f t="shared" si="5"/>
        <v>0</v>
      </c>
      <c r="G179" s="109"/>
    </row>
    <row r="180" spans="1:7" s="62" customFormat="1" ht="38.25" x14ac:dyDescent="0.25">
      <c r="A180" s="102">
        <v>13274</v>
      </c>
      <c r="B180" s="65" t="s">
        <v>229</v>
      </c>
      <c r="C180" s="66">
        <v>8538744</v>
      </c>
      <c r="D180" s="104">
        <v>0</v>
      </c>
      <c r="E180" s="103">
        <f t="shared" si="5"/>
        <v>0</v>
      </c>
      <c r="G180" s="63"/>
    </row>
    <row r="181" spans="1:7" s="62" customFormat="1" ht="38.25" x14ac:dyDescent="0.25">
      <c r="A181" s="102">
        <v>13275</v>
      </c>
      <c r="B181" s="65" t="s">
        <v>230</v>
      </c>
      <c r="C181" s="66">
        <v>15560000</v>
      </c>
      <c r="D181" s="104">
        <v>4604868.42</v>
      </c>
      <c r="E181" s="103">
        <f t="shared" si="5"/>
        <v>4604868.42</v>
      </c>
      <c r="G181" s="63"/>
    </row>
    <row r="182" spans="1:7" s="62" customFormat="1" ht="38.25" x14ac:dyDescent="0.25">
      <c r="A182" s="102">
        <v>13276</v>
      </c>
      <c r="B182" s="65" t="s">
        <v>231</v>
      </c>
      <c r="C182" s="66">
        <v>15560000</v>
      </c>
      <c r="D182" s="104">
        <v>0</v>
      </c>
      <c r="E182" s="103">
        <f t="shared" si="5"/>
        <v>0</v>
      </c>
      <c r="G182" s="63"/>
    </row>
    <row r="183" spans="1:7" s="62" customFormat="1" ht="38.25" x14ac:dyDescent="0.25">
      <c r="A183" s="102">
        <v>13277</v>
      </c>
      <c r="B183" s="65" t="s">
        <v>232</v>
      </c>
      <c r="C183" s="66">
        <v>15560000</v>
      </c>
      <c r="D183" s="104">
        <v>0</v>
      </c>
      <c r="E183" s="103">
        <f t="shared" si="5"/>
        <v>0</v>
      </c>
      <c r="G183" s="63"/>
    </row>
    <row r="184" spans="1:7" s="62" customFormat="1" ht="38.25" x14ac:dyDescent="0.25">
      <c r="A184" s="102">
        <v>13278</v>
      </c>
      <c r="B184" s="65" t="s">
        <v>233</v>
      </c>
      <c r="C184" s="66">
        <v>15560000</v>
      </c>
      <c r="D184" s="104">
        <v>0</v>
      </c>
      <c r="E184" s="103">
        <f t="shared" si="5"/>
        <v>0</v>
      </c>
      <c r="G184" s="63"/>
    </row>
    <row r="185" spans="1:7" s="62" customFormat="1" ht="38.25" x14ac:dyDescent="0.25">
      <c r="A185" s="102">
        <v>13279</v>
      </c>
      <c r="B185" s="65" t="s">
        <v>240</v>
      </c>
      <c r="C185" s="66">
        <v>15560000</v>
      </c>
      <c r="D185" s="104">
        <v>0</v>
      </c>
      <c r="E185" s="103">
        <f t="shared" si="5"/>
        <v>0</v>
      </c>
      <c r="G185" s="63"/>
    </row>
    <row r="186" spans="1:7" s="62" customFormat="1" ht="25.5" x14ac:dyDescent="0.25">
      <c r="A186" s="102">
        <v>13280</v>
      </c>
      <c r="B186" s="65" t="s">
        <v>320</v>
      </c>
      <c r="C186" s="66">
        <v>23600000</v>
      </c>
      <c r="D186" s="104">
        <v>0</v>
      </c>
      <c r="E186" s="103">
        <f t="shared" si="5"/>
        <v>0</v>
      </c>
      <c r="G186" s="63"/>
    </row>
    <row r="187" spans="1:7" s="62" customFormat="1" ht="38.25" x14ac:dyDescent="0.25">
      <c r="A187" s="102">
        <v>13281</v>
      </c>
      <c r="B187" s="65" t="s">
        <v>241</v>
      </c>
      <c r="C187" s="66">
        <v>15560000</v>
      </c>
      <c r="D187" s="104">
        <v>0</v>
      </c>
      <c r="E187" s="103">
        <f t="shared" si="5"/>
        <v>0</v>
      </c>
      <c r="G187" s="63"/>
    </row>
    <row r="188" spans="1:7" s="62" customFormat="1" ht="38.25" x14ac:dyDescent="0.25">
      <c r="A188" s="102">
        <v>13282</v>
      </c>
      <c r="B188" s="65" t="s">
        <v>242</v>
      </c>
      <c r="C188" s="66">
        <v>15560000</v>
      </c>
      <c r="D188" s="104">
        <v>0</v>
      </c>
      <c r="E188" s="103">
        <f t="shared" si="5"/>
        <v>0</v>
      </c>
      <c r="G188" s="63"/>
    </row>
    <row r="189" spans="1:7" s="62" customFormat="1" ht="38.25" x14ac:dyDescent="0.25">
      <c r="A189" s="102">
        <v>13283</v>
      </c>
      <c r="B189" s="65" t="s">
        <v>243</v>
      </c>
      <c r="C189" s="66">
        <v>15560000</v>
      </c>
      <c r="D189" s="104">
        <v>0</v>
      </c>
      <c r="E189" s="103">
        <f t="shared" si="5"/>
        <v>0</v>
      </c>
      <c r="G189" s="63"/>
    </row>
    <row r="190" spans="1:7" s="62" customFormat="1" ht="38.25" x14ac:dyDescent="0.25">
      <c r="A190" s="102">
        <v>13284</v>
      </c>
      <c r="B190" s="65" t="s">
        <v>234</v>
      </c>
      <c r="C190" s="66">
        <v>15560000</v>
      </c>
      <c r="D190" s="104">
        <v>0</v>
      </c>
      <c r="E190" s="103">
        <f t="shared" si="5"/>
        <v>0</v>
      </c>
      <c r="F190" s="63"/>
      <c r="G190" s="63"/>
    </row>
    <row r="191" spans="1:7" s="62" customFormat="1" ht="38.25" x14ac:dyDescent="0.25">
      <c r="A191" s="102">
        <v>13285</v>
      </c>
      <c r="B191" s="65" t="s">
        <v>235</v>
      </c>
      <c r="C191" s="66">
        <v>15560000</v>
      </c>
      <c r="D191" s="104">
        <v>12362200</v>
      </c>
      <c r="E191" s="103">
        <f t="shared" si="5"/>
        <v>12362200</v>
      </c>
      <c r="G191" s="63"/>
    </row>
    <row r="192" spans="1:7" s="62" customFormat="1" ht="25.5" x14ac:dyDescent="0.25">
      <c r="A192" s="102">
        <v>13302</v>
      </c>
      <c r="B192" s="65" t="s">
        <v>236</v>
      </c>
      <c r="C192" s="66">
        <v>2500000000</v>
      </c>
      <c r="D192" s="104">
        <v>500000000</v>
      </c>
      <c r="E192" s="103">
        <f t="shared" si="5"/>
        <v>500000000</v>
      </c>
      <c r="G192" s="63"/>
    </row>
    <row r="193" spans="1:7" s="62" customFormat="1" x14ac:dyDescent="0.25">
      <c r="A193" s="102">
        <v>13515</v>
      </c>
      <c r="B193" s="65" t="s">
        <v>244</v>
      </c>
      <c r="C193" s="66">
        <v>15666668</v>
      </c>
      <c r="D193" s="104">
        <v>0</v>
      </c>
      <c r="E193" s="103">
        <f t="shared" si="5"/>
        <v>0</v>
      </c>
      <c r="G193" s="63"/>
    </row>
    <row r="194" spans="1:7" s="62" customFormat="1" x14ac:dyDescent="0.25">
      <c r="A194" s="102">
        <v>13516</v>
      </c>
      <c r="B194" s="65" t="s">
        <v>321</v>
      </c>
      <c r="C194" s="66">
        <v>7045177</v>
      </c>
      <c r="D194" s="104">
        <v>0</v>
      </c>
      <c r="E194" s="103"/>
      <c r="G194" s="63"/>
    </row>
    <row r="195" spans="1:7" s="62" customFormat="1" x14ac:dyDescent="0.25">
      <c r="A195" s="102">
        <v>13517</v>
      </c>
      <c r="B195" s="65" t="s">
        <v>245</v>
      </c>
      <c r="C195" s="66">
        <v>37111112</v>
      </c>
      <c r="D195" s="104">
        <v>32827608</v>
      </c>
      <c r="E195" s="103">
        <f t="shared" si="5"/>
        <v>32827608</v>
      </c>
      <c r="G195" s="63"/>
    </row>
    <row r="196" spans="1:7" s="62" customFormat="1" ht="25.5" x14ac:dyDescent="0.25">
      <c r="A196" s="102">
        <v>13518</v>
      </c>
      <c r="B196" s="65" t="s">
        <v>246</v>
      </c>
      <c r="C196" s="66">
        <v>18532125</v>
      </c>
      <c r="D196" s="104">
        <v>0</v>
      </c>
      <c r="E196" s="103">
        <f t="shared" si="5"/>
        <v>0</v>
      </c>
      <c r="G196" s="63"/>
    </row>
    <row r="197" spans="1:7" s="62" customFormat="1" ht="25.5" x14ac:dyDescent="0.25">
      <c r="A197" s="102">
        <v>13519</v>
      </c>
      <c r="B197" s="65" t="s">
        <v>247</v>
      </c>
      <c r="C197" s="66">
        <v>37111112</v>
      </c>
      <c r="D197" s="104">
        <v>35186011.859999999</v>
      </c>
      <c r="E197" s="103">
        <f t="shared" si="5"/>
        <v>35186011.859999999</v>
      </c>
      <c r="G197" s="63"/>
    </row>
    <row r="198" spans="1:7" s="62" customFormat="1" x14ac:dyDescent="0.25">
      <c r="A198" s="102">
        <v>13520</v>
      </c>
      <c r="B198" s="65" t="s">
        <v>248</v>
      </c>
      <c r="C198" s="66">
        <v>15666666</v>
      </c>
      <c r="D198" s="104">
        <v>0</v>
      </c>
      <c r="E198" s="103">
        <f t="shared" si="5"/>
        <v>0</v>
      </c>
      <c r="G198" s="63"/>
    </row>
    <row r="199" spans="1:7" ht="25.5" x14ac:dyDescent="0.25">
      <c r="A199" s="102">
        <v>13521</v>
      </c>
      <c r="B199" s="65" t="s">
        <v>249</v>
      </c>
      <c r="C199" s="115">
        <v>50647720</v>
      </c>
      <c r="D199" s="104">
        <v>33636193.18</v>
      </c>
      <c r="E199" s="103">
        <f t="shared" si="5"/>
        <v>33636193.18</v>
      </c>
    </row>
    <row r="200" spans="1:7" x14ac:dyDescent="0.25">
      <c r="A200" s="102">
        <v>13522</v>
      </c>
      <c r="B200" s="65" t="s">
        <v>250</v>
      </c>
      <c r="C200" s="66">
        <v>15666666</v>
      </c>
      <c r="D200" s="104">
        <v>0</v>
      </c>
      <c r="E200" s="103">
        <f t="shared" si="5"/>
        <v>0</v>
      </c>
    </row>
    <row r="201" spans="1:7" x14ac:dyDescent="0.25">
      <c r="A201" s="102">
        <v>13523</v>
      </c>
      <c r="B201" s="65" t="s">
        <v>251</v>
      </c>
      <c r="C201" s="66">
        <v>15666666</v>
      </c>
      <c r="D201" s="104">
        <v>0</v>
      </c>
      <c r="E201" s="103">
        <f t="shared" si="5"/>
        <v>0</v>
      </c>
    </row>
    <row r="202" spans="1:7" ht="25.5" x14ac:dyDescent="0.25">
      <c r="A202" s="102">
        <v>13524</v>
      </c>
      <c r="B202" s="65" t="s">
        <v>252</v>
      </c>
      <c r="C202" s="66">
        <v>42105264</v>
      </c>
      <c r="D202" s="104">
        <v>0</v>
      </c>
      <c r="E202" s="103">
        <f t="shared" si="5"/>
        <v>0</v>
      </c>
    </row>
    <row r="203" spans="1:7" ht="25.5" x14ac:dyDescent="0.25">
      <c r="A203" s="102">
        <v>13525</v>
      </c>
      <c r="B203" s="65" t="s">
        <v>253</v>
      </c>
      <c r="C203" s="66">
        <v>15666668</v>
      </c>
      <c r="D203" s="104">
        <v>0</v>
      </c>
      <c r="E203" s="103">
        <f t="shared" si="5"/>
        <v>0</v>
      </c>
    </row>
    <row r="204" spans="1:7" x14ac:dyDescent="0.25">
      <c r="A204" s="102">
        <v>13526</v>
      </c>
      <c r="B204" s="65" t="s">
        <v>254</v>
      </c>
      <c r="C204" s="66">
        <v>15666666</v>
      </c>
      <c r="D204" s="104">
        <v>0</v>
      </c>
      <c r="E204" s="103">
        <f t="shared" si="5"/>
        <v>0</v>
      </c>
    </row>
    <row r="205" spans="1:7" x14ac:dyDescent="0.25">
      <c r="A205" s="102">
        <v>13527</v>
      </c>
      <c r="B205" s="65" t="s">
        <v>255</v>
      </c>
      <c r="C205" s="66">
        <v>28070176</v>
      </c>
      <c r="D205" s="104">
        <v>15153508</v>
      </c>
      <c r="E205" s="103">
        <f t="shared" si="5"/>
        <v>15153508</v>
      </c>
    </row>
    <row r="206" spans="1:7" x14ac:dyDescent="0.25">
      <c r="A206" s="102">
        <v>13528</v>
      </c>
      <c r="B206" s="65" t="s">
        <v>256</v>
      </c>
      <c r="C206" s="66">
        <v>33111112</v>
      </c>
      <c r="D206" s="104">
        <v>0</v>
      </c>
      <c r="E206" s="103">
        <f t="shared" ref="E206:E226" si="6">SUM(D206:D206)</f>
        <v>0</v>
      </c>
    </row>
    <row r="207" spans="1:7" x14ac:dyDescent="0.25">
      <c r="A207" s="102">
        <v>13529</v>
      </c>
      <c r="B207" s="65" t="s">
        <v>257</v>
      </c>
      <c r="C207" s="66">
        <v>12976608</v>
      </c>
      <c r="D207" s="104">
        <v>0</v>
      </c>
      <c r="E207" s="103">
        <f t="shared" si="6"/>
        <v>0</v>
      </c>
    </row>
    <row r="208" spans="1:7" x14ac:dyDescent="0.25">
      <c r="A208" s="102">
        <v>13530</v>
      </c>
      <c r="B208" s="65" t="s">
        <v>258</v>
      </c>
      <c r="C208" s="66">
        <v>12976586</v>
      </c>
      <c r="D208" s="104">
        <v>0</v>
      </c>
      <c r="E208" s="103">
        <f t="shared" si="6"/>
        <v>0</v>
      </c>
    </row>
    <row r="209" spans="1:7" ht="25.5" x14ac:dyDescent="0.25">
      <c r="A209" s="102">
        <v>13531</v>
      </c>
      <c r="B209" s="65" t="s">
        <v>259</v>
      </c>
      <c r="C209" s="66">
        <v>45000000</v>
      </c>
      <c r="D209" s="104">
        <v>0</v>
      </c>
      <c r="E209" s="103">
        <f t="shared" si="6"/>
        <v>0</v>
      </c>
    </row>
    <row r="210" spans="1:7" x14ac:dyDescent="0.25">
      <c r="A210" s="102">
        <v>13532</v>
      </c>
      <c r="B210" s="65" t="s">
        <v>260</v>
      </c>
      <c r="C210" s="66">
        <v>36111112</v>
      </c>
      <c r="D210" s="104">
        <v>26994551.34</v>
      </c>
      <c r="E210" s="103">
        <f t="shared" si="6"/>
        <v>26994551.34</v>
      </c>
      <c r="G210"/>
    </row>
    <row r="211" spans="1:7" x14ac:dyDescent="0.25">
      <c r="A211" s="102">
        <v>13533</v>
      </c>
      <c r="B211" s="65" t="s">
        <v>261</v>
      </c>
      <c r="C211" s="66">
        <v>31578948</v>
      </c>
      <c r="D211" s="104">
        <v>28326713.620000001</v>
      </c>
      <c r="E211" s="103">
        <f t="shared" si="6"/>
        <v>28326713.620000001</v>
      </c>
      <c r="G211"/>
    </row>
    <row r="212" spans="1:7" x14ac:dyDescent="0.25">
      <c r="A212" s="102">
        <v>13534</v>
      </c>
      <c r="B212" s="65" t="s">
        <v>262</v>
      </c>
      <c r="C212" s="66">
        <v>12976608</v>
      </c>
      <c r="D212" s="104">
        <v>0</v>
      </c>
      <c r="E212" s="103">
        <f t="shared" si="6"/>
        <v>0</v>
      </c>
      <c r="G212"/>
    </row>
    <row r="213" spans="1:7" x14ac:dyDescent="0.25">
      <c r="A213" s="102">
        <v>13535</v>
      </c>
      <c r="B213" s="65" t="s">
        <v>263</v>
      </c>
      <c r="C213" s="66">
        <v>15666666</v>
      </c>
      <c r="D213" s="104">
        <v>0</v>
      </c>
      <c r="E213" s="103">
        <f t="shared" si="6"/>
        <v>0</v>
      </c>
      <c r="G213"/>
    </row>
    <row r="214" spans="1:7" x14ac:dyDescent="0.25">
      <c r="A214" s="102">
        <v>13536</v>
      </c>
      <c r="B214" s="65" t="s">
        <v>264</v>
      </c>
      <c r="C214" s="66">
        <v>64187136</v>
      </c>
      <c r="D214" s="104">
        <v>20270468</v>
      </c>
      <c r="E214" s="103">
        <f t="shared" si="6"/>
        <v>20270468</v>
      </c>
      <c r="G214"/>
    </row>
    <row r="215" spans="1:7" x14ac:dyDescent="0.25">
      <c r="A215" s="102">
        <v>13537</v>
      </c>
      <c r="B215" s="65" t="s">
        <v>265</v>
      </c>
      <c r="C215" s="66">
        <v>32111111</v>
      </c>
      <c r="D215" s="104">
        <v>20846697</v>
      </c>
      <c r="E215" s="103">
        <f t="shared" si="6"/>
        <v>20846697</v>
      </c>
      <c r="G215"/>
    </row>
    <row r="216" spans="1:7" ht="25.5" x14ac:dyDescent="0.25">
      <c r="A216" s="102">
        <v>13626</v>
      </c>
      <c r="B216" s="65" t="s">
        <v>322</v>
      </c>
      <c r="C216" s="66">
        <v>105999998</v>
      </c>
      <c r="D216" s="104">
        <v>0</v>
      </c>
      <c r="E216" s="103">
        <f t="shared" si="6"/>
        <v>0</v>
      </c>
      <c r="G216"/>
    </row>
    <row r="217" spans="1:7" ht="25.5" x14ac:dyDescent="0.25">
      <c r="A217" s="102">
        <v>13656</v>
      </c>
      <c r="B217" s="65" t="s">
        <v>266</v>
      </c>
      <c r="C217" s="66">
        <v>600000000</v>
      </c>
      <c r="D217" s="104">
        <v>0</v>
      </c>
      <c r="E217" s="103">
        <f t="shared" si="6"/>
        <v>0</v>
      </c>
      <c r="G217"/>
    </row>
    <row r="218" spans="1:7" x14ac:dyDescent="0.25">
      <c r="A218" s="102">
        <v>13747</v>
      </c>
      <c r="B218" s="65" t="s">
        <v>267</v>
      </c>
      <c r="C218" s="66">
        <v>24504289</v>
      </c>
      <c r="D218" s="104">
        <v>18769000</v>
      </c>
      <c r="E218" s="103">
        <f t="shared" si="6"/>
        <v>18769000</v>
      </c>
      <c r="G218"/>
    </row>
    <row r="219" spans="1:7" ht="25.5" x14ac:dyDescent="0.25">
      <c r="A219" s="102">
        <v>13748</v>
      </c>
      <c r="B219" s="65" t="s">
        <v>268</v>
      </c>
      <c r="C219" s="66">
        <v>0</v>
      </c>
      <c r="D219" s="104">
        <v>0</v>
      </c>
      <c r="E219" s="103">
        <f t="shared" si="6"/>
        <v>0</v>
      </c>
      <c r="G219" s="98"/>
    </row>
    <row r="220" spans="1:7" ht="25.5" x14ac:dyDescent="0.25">
      <c r="A220" s="102">
        <v>13842</v>
      </c>
      <c r="B220" s="65" t="s">
        <v>323</v>
      </c>
      <c r="C220" s="66">
        <v>98000000</v>
      </c>
      <c r="D220" s="104">
        <v>0</v>
      </c>
      <c r="E220" s="103">
        <f t="shared" si="6"/>
        <v>0</v>
      </c>
      <c r="G220" s="98"/>
    </row>
    <row r="221" spans="1:7" ht="25.5" x14ac:dyDescent="0.25">
      <c r="A221" s="102">
        <v>13843</v>
      </c>
      <c r="B221" s="65" t="s">
        <v>324</v>
      </c>
      <c r="C221" s="66">
        <v>260000000</v>
      </c>
      <c r="D221" s="104">
        <v>0</v>
      </c>
      <c r="E221" s="103">
        <f t="shared" si="6"/>
        <v>0</v>
      </c>
      <c r="G221" s="98"/>
    </row>
    <row r="222" spans="1:7" ht="24.75" customHeight="1" x14ac:dyDescent="0.25">
      <c r="A222" s="102">
        <v>13909</v>
      </c>
      <c r="B222" s="65" t="s">
        <v>314</v>
      </c>
      <c r="C222" s="104">
        <v>0</v>
      </c>
      <c r="D222" s="104">
        <v>0</v>
      </c>
      <c r="E222" s="103">
        <f t="shared" si="6"/>
        <v>0</v>
      </c>
      <c r="G222" s="105"/>
    </row>
    <row r="223" spans="1:7" ht="24.75" customHeight="1" x14ac:dyDescent="0.25">
      <c r="A223" s="102">
        <v>13911</v>
      </c>
      <c r="B223" s="65" t="s">
        <v>315</v>
      </c>
      <c r="C223" s="104">
        <v>0</v>
      </c>
      <c r="D223" s="104">
        <v>0</v>
      </c>
      <c r="E223" s="103">
        <f t="shared" si="6"/>
        <v>0</v>
      </c>
      <c r="G223" s="98"/>
    </row>
    <row r="224" spans="1:7" ht="25.5" x14ac:dyDescent="0.25">
      <c r="A224" s="102">
        <v>13912</v>
      </c>
      <c r="B224" s="65" t="s">
        <v>313</v>
      </c>
      <c r="C224" s="104">
        <v>0</v>
      </c>
      <c r="D224" s="104">
        <v>0</v>
      </c>
      <c r="E224" s="103">
        <f t="shared" si="6"/>
        <v>0</v>
      </c>
      <c r="G224" s="98"/>
    </row>
    <row r="225" spans="1:7" x14ac:dyDescent="0.25">
      <c r="A225" s="102" t="s">
        <v>282</v>
      </c>
      <c r="B225" s="65" t="s">
        <v>283</v>
      </c>
      <c r="C225" s="104">
        <v>0</v>
      </c>
      <c r="D225" s="104">
        <v>20000000</v>
      </c>
      <c r="E225" s="103">
        <f t="shared" si="6"/>
        <v>20000000</v>
      </c>
      <c r="F225" s="107"/>
      <c r="G225" s="98"/>
    </row>
    <row r="226" spans="1:7" x14ac:dyDescent="0.25">
      <c r="A226" s="102" t="s">
        <v>269</v>
      </c>
      <c r="B226" s="65" t="s">
        <v>270</v>
      </c>
      <c r="C226" s="104">
        <v>0</v>
      </c>
      <c r="D226" s="104">
        <v>239300070.38</v>
      </c>
      <c r="E226" s="103">
        <f t="shared" si="6"/>
        <v>239300070.38</v>
      </c>
      <c r="F226" s="97"/>
      <c r="G226" s="99"/>
    </row>
    <row r="227" spans="1:7" ht="15.75" thickBot="1" x14ac:dyDescent="0.3">
      <c r="A227" s="96"/>
      <c r="B227" s="89" t="s">
        <v>189</v>
      </c>
      <c r="C227" s="90">
        <f>SUM(C139:C226)</f>
        <v>5500000000</v>
      </c>
      <c r="D227" s="90">
        <f>SUM(D139:D226)</f>
        <v>1054540469.6899999</v>
      </c>
      <c r="E227" s="91">
        <f>SUM(E139:E226)</f>
        <v>1054540469.6899999</v>
      </c>
      <c r="G227"/>
    </row>
  </sheetData>
  <sortState ref="A243:F295">
    <sortCondition ref="F243:F295"/>
  </sortState>
  <mergeCells count="12">
    <mergeCell ref="A129:B129"/>
    <mergeCell ref="A136:E136"/>
    <mergeCell ref="A137:A138"/>
    <mergeCell ref="B137:B138"/>
    <mergeCell ref="C137:C138"/>
    <mergeCell ref="E137:E138"/>
    <mergeCell ref="A127:B127"/>
    <mergeCell ref="A1:E1"/>
    <mergeCell ref="A2:E2"/>
    <mergeCell ref="A3:E3"/>
    <mergeCell ref="A4:E4"/>
    <mergeCell ref="A6:B6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</vt:lpstr>
      <vt:lpstr>Hoja1</vt:lpstr>
      <vt:lpstr>NOV!Área_de_impresión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2017-03-09T13:48:02Z</cp:lastPrinted>
  <dcterms:created xsi:type="dcterms:W3CDTF">2016-01-14T14:08:40Z</dcterms:created>
  <dcterms:modified xsi:type="dcterms:W3CDTF">2018-01-16T14:32:23Z</dcterms:modified>
</cp:coreProperties>
</file>