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ohanne\FINANCIERO\EJECUCION\"/>
    </mc:Choice>
  </mc:AlternateContent>
  <bookViews>
    <workbookView xWindow="0" yWindow="840" windowWidth="19440" windowHeight="6915"/>
  </bookViews>
  <sheets>
    <sheet name="ABRIL" sheetId="7" r:id="rId1"/>
    <sheet name="Hoja1" sheetId="5" r:id="rId2"/>
  </sheets>
  <definedNames>
    <definedName name="_xlnm.Print_Area" localSheetId="0">ABRIL!#REF!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7" l="1"/>
  <c r="D134" i="7" s="1"/>
  <c r="D184" i="7" l="1"/>
  <c r="C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5" i="7"/>
  <c r="E144" i="7"/>
  <c r="E143" i="7"/>
  <c r="D136" i="7"/>
  <c r="C136" i="7"/>
  <c r="D130" i="7"/>
  <c r="C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D109" i="7"/>
  <c r="C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D71" i="7"/>
  <c r="C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C33" i="7"/>
  <c r="E32" i="7"/>
  <c r="E31" i="7"/>
  <c r="E30" i="7"/>
  <c r="E33" i="7" s="1"/>
  <c r="E134" i="7" s="1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C132" i="7" l="1"/>
  <c r="C134" i="7" s="1"/>
  <c r="C138" i="7" s="1"/>
  <c r="D132" i="7"/>
  <c r="E132" i="7" s="1"/>
  <c r="E109" i="7"/>
  <c r="E71" i="7"/>
  <c r="E130" i="7"/>
  <c r="E136" i="7"/>
  <c r="E184" i="7"/>
  <c r="E138" i="7" l="1"/>
  <c r="D138" i="7"/>
</calcChain>
</file>

<file path=xl/sharedStrings.xml><?xml version="1.0" encoding="utf-8"?>
<sst xmlns="http://schemas.openxmlformats.org/spreadsheetml/2006/main" count="289" uniqueCount="283">
  <si>
    <t>OFICINA DE INGENIEROS SUPERVISORES OBRAS DEL ESTADO</t>
  </si>
  <si>
    <t>EJECUCION PRESUPUESTARIA</t>
  </si>
  <si>
    <t>VALORES EN RD$</t>
  </si>
  <si>
    <t>DESCRIPCION</t>
  </si>
  <si>
    <t>PRESUPUESTO</t>
  </si>
  <si>
    <t>TOTAL EJECUTADO</t>
  </si>
  <si>
    <t>GASTOS</t>
  </si>
  <si>
    <t>SERVICIOS PERSONALES</t>
  </si>
  <si>
    <t xml:space="preserve">2.1.1.1 </t>
  </si>
  <si>
    <t>Remuneraciones al personal fijo</t>
  </si>
  <si>
    <t xml:space="preserve">2.1.1.1.01 </t>
  </si>
  <si>
    <t>Sueldos fijos</t>
  </si>
  <si>
    <t>Sueldos del personal nominal</t>
  </si>
  <si>
    <t xml:space="preserve">2.1.1.3 </t>
  </si>
  <si>
    <t>Sueldos al personal fijo en trámite de pensiones</t>
  </si>
  <si>
    <t xml:space="preserve">2.1.1.4 </t>
  </si>
  <si>
    <t>Sueldo Anual No. 13</t>
  </si>
  <si>
    <t>Jornales</t>
  </si>
  <si>
    <t xml:space="preserve">2.1.1.6 </t>
  </si>
  <si>
    <t>Vacaciones</t>
  </si>
  <si>
    <t xml:space="preserve">2.1.1.2.01 </t>
  </si>
  <si>
    <t>Contratados o Igualados</t>
  </si>
  <si>
    <t xml:space="preserve">2.1.1.5.01 </t>
  </si>
  <si>
    <t>Prestaciones Economicas</t>
  </si>
  <si>
    <t xml:space="preserve">2.1.1.5.03 </t>
  </si>
  <si>
    <t>Prestación Laboral por Desvinculación</t>
  </si>
  <si>
    <t xml:space="preserve">2.1.1.5.04 </t>
  </si>
  <si>
    <t>Proporción de vacaciones no disfrutadas</t>
  </si>
  <si>
    <t xml:space="preserve">2.1.2.2.03 </t>
  </si>
  <si>
    <t>Horas Extraordinaria Fin de Año</t>
  </si>
  <si>
    <t xml:space="preserve">2.1.2.2.05 </t>
  </si>
  <si>
    <t>Compensación servicios de Seguridad</t>
  </si>
  <si>
    <t xml:space="preserve">2.1.2.2.08 </t>
  </si>
  <si>
    <t>Compensaciones especiales</t>
  </si>
  <si>
    <t xml:space="preserve">2.1.2.2.09 </t>
  </si>
  <si>
    <t>Bono por desempeño</t>
  </si>
  <si>
    <t xml:space="preserve">2.1.2.3.01 </t>
  </si>
  <si>
    <t>Especialismos</t>
  </si>
  <si>
    <t xml:space="preserve">2.1.4.2.01 </t>
  </si>
  <si>
    <t>Bono escolar</t>
  </si>
  <si>
    <t xml:space="preserve">2.1.5.1 </t>
  </si>
  <si>
    <t>Contribuciones al seguro de salud</t>
  </si>
  <si>
    <t xml:space="preserve">2.1.5.2 </t>
  </si>
  <si>
    <t>Contribuciones al seguro de pensiones</t>
  </si>
  <si>
    <t xml:space="preserve">2.1.5.3 </t>
  </si>
  <si>
    <t>Contribuciones al seguro de riesgo laboral</t>
  </si>
  <si>
    <t>TOTAL SERVICIOS PERSONALES</t>
  </si>
  <si>
    <t>2.2 SERVICIOS NO PERSONALES</t>
  </si>
  <si>
    <t xml:space="preserve">2.2.1.2 </t>
  </si>
  <si>
    <t>Servicios telefónico de larga distancia</t>
  </si>
  <si>
    <t xml:space="preserve">2.2.1.3 </t>
  </si>
  <si>
    <t>Teléfono local</t>
  </si>
  <si>
    <t xml:space="preserve">2.2.1.5 </t>
  </si>
  <si>
    <t>Servicio de internet y televisión por cable</t>
  </si>
  <si>
    <t xml:space="preserve">2.2.1.6 </t>
  </si>
  <si>
    <t>Electricidad</t>
  </si>
  <si>
    <t xml:space="preserve">2.2.1.7 </t>
  </si>
  <si>
    <t>Agua</t>
  </si>
  <si>
    <t xml:space="preserve">2.2.1.8 </t>
  </si>
  <si>
    <t>Recolección de residuos sólidos</t>
  </si>
  <si>
    <t xml:space="preserve">2.2.2.01 </t>
  </si>
  <si>
    <t>Publicidad y propaganda</t>
  </si>
  <si>
    <t xml:space="preserve">2.2.2.2.1 </t>
  </si>
  <si>
    <t>Impresión y Encuadernacion</t>
  </si>
  <si>
    <t>2.2.5.1.01</t>
  </si>
  <si>
    <t>Alquileres y rentas de locales</t>
  </si>
  <si>
    <t>2.2.5.4.01</t>
  </si>
  <si>
    <t>Alquiler Equipos de Transporte</t>
  </si>
  <si>
    <t>2.2.6.2.01</t>
  </si>
  <si>
    <t>Seguro de bienes muebles</t>
  </si>
  <si>
    <t>2.2.6.3.01</t>
  </si>
  <si>
    <t>Seguro de Personas</t>
  </si>
  <si>
    <t>2.2.7.1.01</t>
  </si>
  <si>
    <t>Obras menores</t>
  </si>
  <si>
    <t>2.2.7.1.2</t>
  </si>
  <si>
    <t>Servicios Especiales de Mantenimiento y Rep</t>
  </si>
  <si>
    <t>2.2.7.1.07</t>
  </si>
  <si>
    <t>Servicios de pintura y deriv. Con fines de higie. Y embellec.</t>
  </si>
  <si>
    <t>2.2.7.2.01</t>
  </si>
  <si>
    <t>Manteniento y Rep. Muebles y equip oficina</t>
  </si>
  <si>
    <t>2.2.7.2.02</t>
  </si>
  <si>
    <t>Mantenimiento y reparación de equip. Para computación</t>
  </si>
  <si>
    <t>2.2.7.2.06</t>
  </si>
  <si>
    <t>Mantenimiento equip. Transporte</t>
  </si>
  <si>
    <t>2.2.7.2.04</t>
  </si>
  <si>
    <t>Mantenimiento y reparación de equip. de comunicación</t>
  </si>
  <si>
    <t>2.2.7.2.08</t>
  </si>
  <si>
    <t xml:space="preserve">Sevicios de Mantenimiento, rep., desmonte e instalación </t>
  </si>
  <si>
    <t>2.2.8.5.01</t>
  </si>
  <si>
    <t>Fumigacion</t>
  </si>
  <si>
    <t>2.2.8.5.03</t>
  </si>
  <si>
    <t>Limpieza e higiene</t>
  </si>
  <si>
    <t>2.2.8.6.01</t>
  </si>
  <si>
    <t>Eventos Generales</t>
  </si>
  <si>
    <t>2.2.8.7.01</t>
  </si>
  <si>
    <t>2.2.8.7.02</t>
  </si>
  <si>
    <t>Servicios Juridicos</t>
  </si>
  <si>
    <t>2.2.8.7.04</t>
  </si>
  <si>
    <t>Servicios de capacitacion</t>
  </si>
  <si>
    <t>2.2.8.7.05</t>
  </si>
  <si>
    <t>Servicios de informática y sistemas computarizados</t>
  </si>
  <si>
    <t>2.2.8.7.06</t>
  </si>
  <si>
    <t>Otros servicios tecnicos profesionales</t>
  </si>
  <si>
    <t>2.2.8.8.01</t>
  </si>
  <si>
    <t>Impuestos</t>
  </si>
  <si>
    <t xml:space="preserve">                                                                         SUB-TOTAL</t>
  </si>
  <si>
    <t>2.3.1.1</t>
  </si>
  <si>
    <t>Alimentos y bebidas para personas</t>
  </si>
  <si>
    <t>2.3.2.2.01</t>
  </si>
  <si>
    <t>Hilados y telas</t>
  </si>
  <si>
    <t>2.3.2.3.01</t>
  </si>
  <si>
    <t>Prendas de Vestir</t>
  </si>
  <si>
    <t>2.3.3.1</t>
  </si>
  <si>
    <t>Papel de escritorio</t>
  </si>
  <si>
    <t xml:space="preserve">2.3.3.2 </t>
  </si>
  <si>
    <t>Productos de papel y cartón</t>
  </si>
  <si>
    <t>2.3.3.3</t>
  </si>
  <si>
    <t>Productos de artes gráficas</t>
  </si>
  <si>
    <t>Llantas y Neumaticos</t>
  </si>
  <si>
    <t>2.3.5.5.01</t>
  </si>
  <si>
    <t>Artículos de plastico</t>
  </si>
  <si>
    <t xml:space="preserve">2.3.6.2.02 </t>
  </si>
  <si>
    <t>Producto de Loza</t>
  </si>
  <si>
    <t>2.3.6.3.01</t>
  </si>
  <si>
    <t>Productos ferrosos</t>
  </si>
  <si>
    <t>2.3.6.3.02</t>
  </si>
  <si>
    <t>Productos no ferrosos</t>
  </si>
  <si>
    <t xml:space="preserve">2.3.6.3.03 </t>
  </si>
  <si>
    <t>Estructuras Metálicas Acabadas</t>
  </si>
  <si>
    <t xml:space="preserve">2.3.6.3.04 </t>
  </si>
  <si>
    <t>Herramientas Menores</t>
  </si>
  <si>
    <t>2.3.7.1.01</t>
  </si>
  <si>
    <t>Gasolina</t>
  </si>
  <si>
    <t>2.3.7.1.02</t>
  </si>
  <si>
    <t>Gasoil</t>
  </si>
  <si>
    <t>2.3.9.1</t>
  </si>
  <si>
    <t>Material para limpieza</t>
  </si>
  <si>
    <t xml:space="preserve">2.3.9.2 </t>
  </si>
  <si>
    <t>Utiles de escritorio, oficina informática y de enseñanza</t>
  </si>
  <si>
    <t xml:space="preserve">2.3.9.4.01 </t>
  </si>
  <si>
    <t>Utiles de Actividades Deportivas</t>
  </si>
  <si>
    <t xml:space="preserve">2.3.9.6 </t>
  </si>
  <si>
    <t>Productos electricos y afines</t>
  </si>
  <si>
    <t xml:space="preserve">2.3.9.8.01 </t>
  </si>
  <si>
    <t>Otros repuestos y accsesorios menores</t>
  </si>
  <si>
    <t xml:space="preserve">2.3.9.9.01 </t>
  </si>
  <si>
    <t>Productos útiles Varios no Identificados</t>
  </si>
  <si>
    <t xml:space="preserve">2.4.1.2.2 </t>
  </si>
  <si>
    <t>Ayudas y Donaciones Especiales</t>
  </si>
  <si>
    <t xml:space="preserve">2.4.1.4.01 </t>
  </si>
  <si>
    <t>Becas nacionales</t>
  </si>
  <si>
    <t xml:space="preserve">2.4.1.5.01 </t>
  </si>
  <si>
    <t>Transferencias corrientes a Empresas el sector privado</t>
  </si>
  <si>
    <t>Transferencias corrientes a Asoc. Sin fines de lucro</t>
  </si>
  <si>
    <t>2.6.1.1</t>
  </si>
  <si>
    <t>2.6.1.3</t>
  </si>
  <si>
    <t>Equipos de computos</t>
  </si>
  <si>
    <t>2.6.1.4.01</t>
  </si>
  <si>
    <t>Electrodomesticos</t>
  </si>
  <si>
    <t>2.6.1.9.01</t>
  </si>
  <si>
    <t>Otros mobiliarios y Equipos</t>
  </si>
  <si>
    <t>2.6.2.1.01</t>
  </si>
  <si>
    <t>Equipos y Aparatos Audiovisuales</t>
  </si>
  <si>
    <t>2.6.2.2.01</t>
  </si>
  <si>
    <t>Aparatos deportivos</t>
  </si>
  <si>
    <t>2.6.2.3.01</t>
  </si>
  <si>
    <t>Camaras fotograficas y de video</t>
  </si>
  <si>
    <t>2.6.3.1.01</t>
  </si>
  <si>
    <t>Equipo medico y de laboratorio</t>
  </si>
  <si>
    <t>2.6.3.4.01</t>
  </si>
  <si>
    <t>Equipo meteorologico y sismologico</t>
  </si>
  <si>
    <t>2.6.5.4.01</t>
  </si>
  <si>
    <t>Sistema de Aire Acondicionado, Calefación</t>
  </si>
  <si>
    <t>2.6.5.5.01</t>
  </si>
  <si>
    <t>Equipos de comunicación</t>
  </si>
  <si>
    <t>2.6.5.6.01</t>
  </si>
  <si>
    <t>Equipos de generacion electrica</t>
  </si>
  <si>
    <t>2.6.6.2.01</t>
  </si>
  <si>
    <t>Equipos de Seguridad</t>
  </si>
  <si>
    <t>2.6.9.3.01</t>
  </si>
  <si>
    <t>Terrenos urbanos sin mejora</t>
  </si>
  <si>
    <t>TOTAL SERVICIOS NO PERSONALES</t>
  </si>
  <si>
    <t>TOTAL GASTOS PERSONALES Y NO PERSONALES</t>
  </si>
  <si>
    <t>2.7 OBRAS               ( Relacion anexa)</t>
  </si>
  <si>
    <t>TOTAL GENERAL</t>
  </si>
  <si>
    <t>PRESUPUESTO DE OBRAS O INVERSION</t>
  </si>
  <si>
    <t>Snip</t>
  </si>
  <si>
    <t>Nombre Proyecto</t>
  </si>
  <si>
    <t xml:space="preserve">Presupuesto Actual </t>
  </si>
  <si>
    <t>TOTAL</t>
  </si>
  <si>
    <t>AMPLIACIÓN DEL HOSPITAL DR. MARCELINO VELEZ SANTANA, EN HERRERA</t>
  </si>
  <si>
    <t>RECONSTRUCCIÓN HOSPITAL JOSE MARIA CABRAL Y BAEZ, SANTIAGO, PROVINCIA SANTIAGO</t>
  </si>
  <si>
    <t>CONSTRUCCIÓN DE LA CIUDAD SANITARIA DR. LUIS E. AYBAR, DISTRITO NACIONAL</t>
  </si>
  <si>
    <t xml:space="preserve">2.1.1.2.02 </t>
  </si>
  <si>
    <t xml:space="preserve">2.1.1.2.06 </t>
  </si>
  <si>
    <t xml:space="preserve">REPARACIÓN DE LOS HOSPITALES DE LA PROVINCIA SAMANÁ   </t>
  </si>
  <si>
    <t>REMODELACIÓN DE LOS HOSPITALES DE LA PROVINCIA DE DUARTE</t>
  </si>
  <si>
    <t>REPARACIÓN HOSPITAL EN LA PROVINCIA SAN PEDRO DE MACORÍS</t>
  </si>
  <si>
    <t xml:space="preserve">REPARACIÓN DE LOS HOSPITALES DE LA PROVINCIA SANTIAGO DE LOS CABALLEROS   </t>
  </si>
  <si>
    <t xml:space="preserve">REPARACIÓN HOSPITALES DE LA PROVINCIA BARAHONA  </t>
  </si>
  <si>
    <t xml:space="preserve">REMODELACIÓN DE LOS HOSPITALES DE LA PROVINCIA INDEPENDENCIA   </t>
  </si>
  <si>
    <t xml:space="preserve">REPARACIÓN HOSPITAL DE LA PROVINCIA BAHORUCO   </t>
  </si>
  <si>
    <t xml:space="preserve">REPARACIÓN HOSPITALES DE LA PROVINCIA LA ALTAGRACIA </t>
  </si>
  <si>
    <t xml:space="preserve">REPARACIÓN DE LOS HOSPITALES DE LA PROVINCIA SAN JUAN DE LA MAGUANA   </t>
  </si>
  <si>
    <t xml:space="preserve">REMODELACIÓN DEL HOSPITAL DE LA PROVINCIA MONSEÑOR NOUEL   </t>
  </si>
  <si>
    <t>REPARACIÓN HOSPITAL DE LA PROVINCIA DAJABÓN</t>
  </si>
  <si>
    <t xml:space="preserve">REPARACIÓN HOSPITALES DEL DISTRITO NACIONAL   </t>
  </si>
  <si>
    <t>REPARACIÓN DE LOS HOSPITALES DE LA PROVINCIA ELIAS PIÑA</t>
  </si>
  <si>
    <t xml:space="preserve">REPARACIÓN HOSPITALES DE LA PROVINCIA ESPAILLAT   </t>
  </si>
  <si>
    <t>REPARACIÓN HOSPITALES DE LA PROVINCIA LA VEGA</t>
  </si>
  <si>
    <t>REMODELACIÓN HOSPITAL DE LA PROVINCIA MARÍA TRINIDAD SÁNCHEZ</t>
  </si>
  <si>
    <t>REMODELACIÓN HOSPITALES DE LA PROVINCIA PUERTO PLATA</t>
  </si>
  <si>
    <t>REMODELACIÓN HOSPITALES DE LA PROVINCIA SAN CRISTÓBAL</t>
  </si>
  <si>
    <t>REPARACIÓN HOSPITALES DE LA PROVINCIA SÁNCHEZ RAMÍREZ</t>
  </si>
  <si>
    <t xml:space="preserve">REPARACIÓN HOSPITAL DE LA PROVINCIA SANTIAGO RODRÍGUEZ </t>
  </si>
  <si>
    <t xml:space="preserve">REPARACIÓN HOSPITALES DE LA PROVINCIA SANTO DOMINGO   </t>
  </si>
  <si>
    <t>REPARACIÓN DE LOS HOSPITALES DE LA PROVINCIA VALVERDE</t>
  </si>
  <si>
    <t>CONSTRUCCIÓN  HOSPITAL REGIONAL EN SAN FRANCISCO DE MACORIS, PROV. DUARTE</t>
  </si>
  <si>
    <t>RECONSTRUCCIÓN HOSPITAL TEOFILO HERNANDEZ, EL SEIBO</t>
  </si>
  <si>
    <t xml:space="preserve">CONSTRUCCIÓN HOSPITAL DE LA MATA DE SANTA CRUZ DE MONTECRISTI </t>
  </si>
  <si>
    <t>4.2.1</t>
  </si>
  <si>
    <t>DISMINUCION DE PASIVOS CORRIENTES</t>
  </si>
  <si>
    <t>2.3.7.2.03</t>
  </si>
  <si>
    <t xml:space="preserve">Produsctos quimicos de laboratorio y de uso personal </t>
  </si>
  <si>
    <t>2.3.2.4.1</t>
  </si>
  <si>
    <t>2.3.4.1.1</t>
  </si>
  <si>
    <t>2.3.7.1.6</t>
  </si>
  <si>
    <t>Muebles de Oficina</t>
  </si>
  <si>
    <t>2.3.9.5.1</t>
  </si>
  <si>
    <t>Útiles de cocina y comedor</t>
  </si>
  <si>
    <t>Lubricantes</t>
  </si>
  <si>
    <t>Productos medicinales para uso humano</t>
  </si>
  <si>
    <t>Calzados</t>
  </si>
  <si>
    <t>N/A</t>
  </si>
  <si>
    <t>RECURSOS PROPIOS</t>
  </si>
  <si>
    <t>2.2.5.8.01</t>
  </si>
  <si>
    <t>Otros Alquileres</t>
  </si>
  <si>
    <t xml:space="preserve">2.3.6.1.01 </t>
  </si>
  <si>
    <t>Producto de cemento</t>
  </si>
  <si>
    <t>2.3.6.3.06</t>
  </si>
  <si>
    <t>Accesorios de Metal</t>
  </si>
  <si>
    <t>2.2.8.6.04</t>
  </si>
  <si>
    <t>Actuaciones Artisticas</t>
  </si>
  <si>
    <t>2.3.9.9.02</t>
  </si>
  <si>
    <t>2.2.7.1.06</t>
  </si>
  <si>
    <t>Instalaciones electricas</t>
  </si>
  <si>
    <t>2.2.7.2.05</t>
  </si>
  <si>
    <t>Mantenimiento y reparación de equip. Para comunicación</t>
  </si>
  <si>
    <t>2.3.7.2.07</t>
  </si>
  <si>
    <t>Produsctos quimicos para el saneamiento de las aguas</t>
  </si>
  <si>
    <t>2.6.4.1.01</t>
  </si>
  <si>
    <t>Vehiculos y Equipos de Transporte</t>
  </si>
  <si>
    <t>2.6.8.3.01</t>
  </si>
  <si>
    <t>Programas de Informatica y Base de Datos</t>
  </si>
  <si>
    <t>2.2.3.1.01</t>
  </si>
  <si>
    <t>Viaticos dentro del pais</t>
  </si>
  <si>
    <t>2.3.5.3.01</t>
  </si>
  <si>
    <t>2.3.7.2.06</t>
  </si>
  <si>
    <t>Pintura, lacas, barnices</t>
  </si>
  <si>
    <t>2.3.7.1.03</t>
  </si>
  <si>
    <t>Kerosen</t>
  </si>
  <si>
    <t>Estudios de ingenieria, arquiectura, investigacion y analisis de factibilidad</t>
  </si>
  <si>
    <t>Bonos para Utiles varios</t>
  </si>
  <si>
    <t>2.5.1.2.1</t>
  </si>
  <si>
    <t>911 UNIDAD DE CUIDADOS INTENSIVOS HOSPITAL JUAN PABLO PINA, PROV. SAN CRISTOBAL</t>
  </si>
  <si>
    <t>RECONSTRUCCIÓN AREA DE EMERGENCIAS PARA EL 911 EN EL HOSPITAL RAFAEL MAÑON</t>
  </si>
  <si>
    <t>RECONSTRUCCIÓN ÁREA DE EMERGENCIAS DEL 911 HOSPITAL DE BARSEQUILLO EN HAINA</t>
  </si>
  <si>
    <t>2.1.2.2.02</t>
  </si>
  <si>
    <t>Compensacionporhoras extraordinaria</t>
  </si>
  <si>
    <t>2.6.8.8.01</t>
  </si>
  <si>
    <t>informaticas</t>
  </si>
  <si>
    <t xml:space="preserve">REPARACIÓN HOSPITAL DE LA PROVINCIA MONTECRISTI   </t>
  </si>
  <si>
    <t>CONSTRUCCIÓN  HOSPITAL DOCENTE UNIVERSITARIO DR. DARIO CONTRERAS</t>
  </si>
  <si>
    <t>CONSTRUCCION SUBCENTRO HOSPITALARIO DE MANZANILLO, PROV. MONTECRISTI</t>
  </si>
  <si>
    <t>CONSTRUCCIÓN HOSPITAL DE LA CIUDAD JUAN BOSH, SANTO DOMINGO ESTE</t>
  </si>
  <si>
    <t xml:space="preserve">CONSTRUCCION CENTRO COMPRENSIVO DEL CANCER ROSA EMILIA DE TAVAREZ (2DA.ETAPA) </t>
  </si>
  <si>
    <t>2.2.5.3.02</t>
  </si>
  <si>
    <t>Alquiler de equipo para computación</t>
  </si>
  <si>
    <t>OTROS</t>
  </si>
  <si>
    <t>CONSTRUCCION HOSPITAL DE BOCA CHICA</t>
  </si>
  <si>
    <t>MARZO</t>
  </si>
  <si>
    <t>ABRIL</t>
  </si>
  <si>
    <t>AL 30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</si>
</sst>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askerville Old Face"/>
      <family val="1"/>
    </font>
    <font>
      <b/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0" borderId="0"/>
  </cellStyleXfs>
  <cellXfs count="110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4" fontId="0" fillId="0" borderId="11" xfId="0" applyNumberFormat="1" applyBorder="1"/>
    <xf numFmtId="0" fontId="0" fillId="0" borderId="11" xfId="0" applyBorder="1"/>
    <xf numFmtId="0" fontId="2" fillId="0" borderId="12" xfId="0" applyFont="1" applyBorder="1"/>
    <xf numFmtId="4" fontId="2" fillId="0" borderId="13" xfId="0" applyNumberFormat="1" applyFont="1" applyBorder="1"/>
    <xf numFmtId="4" fontId="2" fillId="0" borderId="10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4" fontId="0" fillId="0" borderId="0" xfId="0" applyNumberFormat="1" applyBorder="1"/>
    <xf numFmtId="4" fontId="0" fillId="0" borderId="0" xfId="0" applyNumberFormat="1"/>
    <xf numFmtId="4" fontId="2" fillId="0" borderId="12" xfId="0" applyNumberFormat="1" applyFont="1" applyBorder="1"/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4" fontId="2" fillId="3" borderId="11" xfId="0" applyNumberFormat="1" applyFont="1" applyFill="1" applyBorder="1"/>
    <xf numFmtId="0" fontId="2" fillId="0" borderId="13" xfId="0" applyFont="1" applyFill="1" applyBorder="1"/>
    <xf numFmtId="0" fontId="2" fillId="0" borderId="10" xfId="0" applyFont="1" applyFill="1" applyBorder="1"/>
    <xf numFmtId="4" fontId="2" fillId="0" borderId="11" xfId="0" applyNumberFormat="1" applyFont="1" applyFill="1" applyBorder="1"/>
    <xf numFmtId="4" fontId="2" fillId="0" borderId="12" xfId="0" applyNumberFormat="1" applyFont="1" applyFill="1" applyBorder="1"/>
    <xf numFmtId="0" fontId="2" fillId="3" borderId="9" xfId="0" applyFont="1" applyFill="1" applyBorder="1"/>
    <xf numFmtId="0" fontId="2" fillId="0" borderId="9" xfId="0" applyFont="1" applyBorder="1"/>
    <xf numFmtId="0" fontId="2" fillId="0" borderId="10" xfId="0" applyFont="1" applyBorder="1"/>
    <xf numFmtId="4" fontId="2" fillId="0" borderId="11" xfId="0" applyNumberFormat="1" applyFont="1" applyBorder="1"/>
    <xf numFmtId="0" fontId="2" fillId="0" borderId="13" xfId="0" applyFont="1" applyBorder="1"/>
    <xf numFmtId="0" fontId="0" fillId="0" borderId="6" xfId="0" applyBorder="1"/>
    <xf numFmtId="0" fontId="0" fillId="0" borderId="10" xfId="0" applyBorder="1" applyAlignment="1"/>
    <xf numFmtId="0" fontId="0" fillId="0" borderId="9" xfId="0" applyBorder="1" applyAlignment="1"/>
    <xf numFmtId="0" fontId="0" fillId="0" borderId="14" xfId="0" applyBorder="1"/>
    <xf numFmtId="0" fontId="0" fillId="0" borderId="0" xfId="0" applyBorder="1"/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4" fontId="2" fillId="3" borderId="17" xfId="0" applyNumberFormat="1" applyFont="1" applyFill="1" applyBorder="1"/>
    <xf numFmtId="4" fontId="2" fillId="0" borderId="0" xfId="0" applyNumberFormat="1" applyFont="1" applyBorder="1"/>
    <xf numFmtId="0" fontId="2" fillId="5" borderId="19" xfId="0" applyFont="1" applyFill="1" applyBorder="1"/>
    <xf numFmtId="0" fontId="2" fillId="5" borderId="2" xfId="0" applyFont="1" applyFill="1" applyBorder="1"/>
    <xf numFmtId="4" fontId="2" fillId="5" borderId="3" xfId="0" applyNumberFormat="1" applyFont="1" applyFill="1" applyBorder="1"/>
    <xf numFmtId="0" fontId="0" fillId="0" borderId="20" xfId="0" applyBorder="1"/>
    <xf numFmtId="4" fontId="0" fillId="0" borderId="20" xfId="0" applyNumberFormat="1" applyBorder="1"/>
    <xf numFmtId="0" fontId="2" fillId="0" borderId="0" xfId="0" applyFont="1" applyBorder="1"/>
    <xf numFmtId="4" fontId="2" fillId="0" borderId="18" xfId="0" applyNumberFormat="1" applyFont="1" applyBorder="1"/>
    <xf numFmtId="0" fontId="1" fillId="0" borderId="0" xfId="0" applyFont="1" applyBorder="1"/>
    <xf numFmtId="0" fontId="5" fillId="0" borderId="0" xfId="0" applyFont="1" applyBorder="1"/>
    <xf numFmtId="4" fontId="2" fillId="0" borderId="21" xfId="0" applyNumberFormat="1" applyFont="1" applyBorder="1"/>
    <xf numFmtId="4" fontId="5" fillId="0" borderId="0" xfId="0" applyNumberFormat="1" applyFont="1" applyBorder="1"/>
    <xf numFmtId="0" fontId="7" fillId="0" borderId="11" xfId="0" applyFont="1" applyFill="1" applyBorder="1" applyAlignment="1" applyProtection="1">
      <alignment vertical="center" wrapText="1" readingOrder="1"/>
      <protection locked="0"/>
    </xf>
    <xf numFmtId="43" fontId="8" fillId="0" borderId="11" xfId="1" applyNumberFormat="1" applyFont="1" applyFill="1" applyBorder="1" applyAlignment="1" applyProtection="1">
      <alignment vertical="center" wrapText="1" readingOrder="1"/>
      <protection locked="0"/>
    </xf>
    <xf numFmtId="0" fontId="2" fillId="2" borderId="25" xfId="0" applyFont="1" applyFill="1" applyBorder="1" applyAlignment="1">
      <alignment horizontal="center" vertical="center" wrapText="1"/>
    </xf>
    <xf numFmtId="4" fontId="0" fillId="0" borderId="27" xfId="0" applyNumberFormat="1" applyBorder="1"/>
    <xf numFmtId="4" fontId="0" fillId="4" borderId="27" xfId="0" applyNumberFormat="1" applyFill="1" applyBorder="1"/>
    <xf numFmtId="4" fontId="2" fillId="0" borderId="31" xfId="0" applyNumberFormat="1" applyFont="1" applyBorder="1"/>
    <xf numFmtId="0" fontId="0" fillId="0" borderId="29" xfId="0" applyBorder="1"/>
    <xf numFmtId="0" fontId="2" fillId="0" borderId="30" xfId="0" applyFont="1" applyBorder="1"/>
    <xf numFmtId="0" fontId="2" fillId="0" borderId="14" xfId="0" applyFont="1" applyBorder="1"/>
    <xf numFmtId="4" fontId="2" fillId="0" borderId="32" xfId="0" applyNumberFormat="1" applyFont="1" applyBorder="1"/>
    <xf numFmtId="0" fontId="1" fillId="0" borderId="14" xfId="0" applyFont="1" applyBorder="1"/>
    <xf numFmtId="0" fontId="2" fillId="0" borderId="31" xfId="0" applyFont="1" applyBorder="1"/>
    <xf numFmtId="0" fontId="5" fillId="0" borderId="14" xfId="0" applyFont="1" applyBorder="1"/>
    <xf numFmtId="4" fontId="2" fillId="0" borderId="33" xfId="0" applyNumberFormat="1" applyFont="1" applyBorder="1"/>
    <xf numFmtId="0" fontId="0" fillId="4" borderId="26" xfId="0" applyFill="1" applyBorder="1"/>
    <xf numFmtId="0" fontId="0" fillId="4" borderId="27" xfId="0" applyFill="1" applyBorder="1"/>
    <xf numFmtId="4" fontId="2" fillId="4" borderId="11" xfId="0" applyNumberFormat="1" applyFont="1" applyFill="1" applyBorder="1"/>
    <xf numFmtId="4" fontId="2" fillId="4" borderId="27" xfId="0" applyNumberFormat="1" applyFont="1" applyFill="1" applyBorder="1"/>
    <xf numFmtId="0" fontId="7" fillId="0" borderId="7" xfId="0" applyFont="1" applyFill="1" applyBorder="1" applyAlignment="1" applyProtection="1">
      <alignment vertical="center" wrapText="1" readingOrder="1"/>
      <protection locked="0"/>
    </xf>
    <xf numFmtId="0" fontId="7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39" fontId="8" fillId="0" borderId="7" xfId="1" applyNumberFormat="1" applyFont="1" applyFill="1" applyBorder="1" applyAlignment="1" applyProtection="1">
      <alignment vertical="center" wrapText="1" readingOrder="1"/>
      <protection locked="0"/>
    </xf>
    <xf numFmtId="43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36" xfId="0" applyNumberFormat="1" applyFont="1" applyFill="1" applyBorder="1" applyAlignment="1">
      <alignment horizontal="center" vertical="center" wrapText="1"/>
    </xf>
    <xf numFmtId="39" fontId="8" fillId="0" borderId="35" xfId="1" applyNumberFormat="1" applyFont="1" applyFill="1" applyBorder="1" applyAlignment="1" applyProtection="1">
      <alignment vertical="center" wrapText="1" readingOrder="1"/>
      <protection locked="0"/>
    </xf>
    <xf numFmtId="43" fontId="2" fillId="2" borderId="1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2" fillId="2" borderId="23" xfId="0" applyFont="1" applyFill="1" applyBorder="1" applyAlignment="1">
      <alignment horizontal="center" vertical="center" wrapText="1"/>
    </xf>
    <xf numFmtId="39" fontId="8" fillId="4" borderId="7" xfId="1" applyNumberFormat="1" applyFont="1" applyFill="1" applyBorder="1" applyAlignment="1" applyProtection="1">
      <alignment vertical="center" wrapText="1" readingOrder="1"/>
      <protection locked="0"/>
    </xf>
    <xf numFmtId="4" fontId="0" fillId="4" borderId="0" xfId="0" applyNumberFormat="1" applyFont="1" applyFill="1" applyAlignment="1">
      <alignment horizontal="right"/>
    </xf>
    <xf numFmtId="43" fontId="8" fillId="4" borderId="11" xfId="1" applyNumberFormat="1" applyFont="1" applyFill="1" applyBorder="1" applyAlignment="1" applyProtection="1">
      <alignment vertical="center" wrapText="1" readingOrder="1"/>
      <protection locked="0"/>
    </xf>
    <xf numFmtId="4" fontId="11" fillId="0" borderId="11" xfId="0" applyNumberFormat="1" applyFont="1" applyBorder="1"/>
    <xf numFmtId="39" fontId="11" fillId="4" borderId="7" xfId="1" applyNumberFormat="1" applyFont="1" applyFill="1" applyBorder="1" applyAlignment="1" applyProtection="1">
      <alignment vertical="center" wrapText="1" readingOrder="1"/>
      <protection locked="0"/>
    </xf>
    <xf numFmtId="0" fontId="0" fillId="0" borderId="13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9"/>
  <sheetViews>
    <sheetView tabSelected="1" workbookViewId="0">
      <selection activeCell="D31" sqref="D31"/>
    </sheetView>
  </sheetViews>
  <sheetFormatPr defaultColWidth="11.42578125" defaultRowHeight="15" x14ac:dyDescent="0.25"/>
  <cols>
    <col min="1" max="1" width="10.28515625" customWidth="1"/>
    <col min="2" max="2" width="52.42578125" customWidth="1"/>
    <col min="3" max="4" width="18.7109375" bestFit="1" customWidth="1"/>
    <col min="5" max="5" width="17.7109375" style="2" bestFit="1" customWidth="1"/>
    <col min="6" max="7" width="19.7109375" customWidth="1"/>
    <col min="8" max="8" width="17.7109375" style="1" bestFit="1" customWidth="1"/>
    <col min="9" max="9" width="18.7109375" bestFit="1" customWidth="1"/>
    <col min="10" max="12" width="17.7109375" bestFit="1" customWidth="1"/>
    <col min="13" max="13" width="16.7109375" bestFit="1" customWidth="1"/>
    <col min="14" max="14" width="17.7109375" bestFit="1" customWidth="1"/>
    <col min="15" max="15" width="15" bestFit="1" customWidth="1"/>
    <col min="16" max="16" width="17.7109375" bestFit="1" customWidth="1"/>
    <col min="17" max="18" width="15" bestFit="1" customWidth="1"/>
    <col min="19" max="22" width="16.7109375" bestFit="1" customWidth="1"/>
    <col min="23" max="23" width="17.7109375" bestFit="1" customWidth="1"/>
    <col min="245" max="245" width="7.85546875" customWidth="1"/>
    <col min="246" max="246" width="52.42578125" customWidth="1"/>
    <col min="247" max="247" width="16.140625" customWidth="1"/>
    <col min="248" max="248" width="16" customWidth="1"/>
    <col min="249" max="249" width="14.28515625" customWidth="1"/>
    <col min="250" max="250" width="15" customWidth="1"/>
    <col min="251" max="259" width="15.7109375" customWidth="1"/>
    <col min="260" max="260" width="15.85546875" customWidth="1"/>
    <col min="261" max="261" width="16.42578125" customWidth="1"/>
    <col min="262" max="262" width="15" customWidth="1"/>
    <col min="263" max="263" width="13.7109375" bestFit="1" customWidth="1"/>
    <col min="264" max="265" width="12.7109375" bestFit="1" customWidth="1"/>
    <col min="268" max="268" width="13.5703125" customWidth="1"/>
    <col min="269" max="269" width="17.140625" customWidth="1"/>
    <col min="270" max="270" width="12.7109375" bestFit="1" customWidth="1"/>
    <col min="501" max="501" width="7.85546875" customWidth="1"/>
    <col min="502" max="502" width="52.42578125" customWidth="1"/>
    <col min="503" max="503" width="16.140625" customWidth="1"/>
    <col min="504" max="504" width="16" customWidth="1"/>
    <col min="505" max="505" width="14.28515625" customWidth="1"/>
    <col min="506" max="506" width="15" customWidth="1"/>
    <col min="507" max="515" width="15.7109375" customWidth="1"/>
    <col min="516" max="516" width="15.85546875" customWidth="1"/>
    <col min="517" max="517" width="16.42578125" customWidth="1"/>
    <col min="518" max="518" width="15" customWidth="1"/>
    <col min="519" max="519" width="13.7109375" bestFit="1" customWidth="1"/>
    <col min="520" max="521" width="12.7109375" bestFit="1" customWidth="1"/>
    <col min="524" max="524" width="13.5703125" customWidth="1"/>
    <col min="525" max="525" width="17.140625" customWidth="1"/>
    <col min="526" max="526" width="12.7109375" bestFit="1" customWidth="1"/>
    <col min="757" max="757" width="7.85546875" customWidth="1"/>
    <col min="758" max="758" width="52.42578125" customWidth="1"/>
    <col min="759" max="759" width="16.140625" customWidth="1"/>
    <col min="760" max="760" width="16" customWidth="1"/>
    <col min="761" max="761" width="14.28515625" customWidth="1"/>
    <col min="762" max="762" width="15" customWidth="1"/>
    <col min="763" max="771" width="15.7109375" customWidth="1"/>
    <col min="772" max="772" width="15.85546875" customWidth="1"/>
    <col min="773" max="773" width="16.42578125" customWidth="1"/>
    <col min="774" max="774" width="15" customWidth="1"/>
    <col min="775" max="775" width="13.7109375" bestFit="1" customWidth="1"/>
    <col min="776" max="777" width="12.7109375" bestFit="1" customWidth="1"/>
    <col min="780" max="780" width="13.5703125" customWidth="1"/>
    <col min="781" max="781" width="17.140625" customWidth="1"/>
    <col min="782" max="782" width="12.7109375" bestFit="1" customWidth="1"/>
    <col min="1013" max="1013" width="7.85546875" customWidth="1"/>
    <col min="1014" max="1014" width="52.42578125" customWidth="1"/>
    <col min="1015" max="1015" width="16.140625" customWidth="1"/>
    <col min="1016" max="1016" width="16" customWidth="1"/>
    <col min="1017" max="1017" width="14.28515625" customWidth="1"/>
    <col min="1018" max="1018" width="15" customWidth="1"/>
    <col min="1019" max="1027" width="15.7109375" customWidth="1"/>
    <col min="1028" max="1028" width="15.85546875" customWidth="1"/>
    <col min="1029" max="1029" width="16.42578125" customWidth="1"/>
    <col min="1030" max="1030" width="15" customWidth="1"/>
    <col min="1031" max="1031" width="13.7109375" bestFit="1" customWidth="1"/>
    <col min="1032" max="1033" width="12.7109375" bestFit="1" customWidth="1"/>
    <col min="1036" max="1036" width="13.5703125" customWidth="1"/>
    <col min="1037" max="1037" width="17.140625" customWidth="1"/>
    <col min="1038" max="1038" width="12.7109375" bestFit="1" customWidth="1"/>
    <col min="1269" max="1269" width="7.85546875" customWidth="1"/>
    <col min="1270" max="1270" width="52.42578125" customWidth="1"/>
    <col min="1271" max="1271" width="16.140625" customWidth="1"/>
    <col min="1272" max="1272" width="16" customWidth="1"/>
    <col min="1273" max="1273" width="14.28515625" customWidth="1"/>
    <col min="1274" max="1274" width="15" customWidth="1"/>
    <col min="1275" max="1283" width="15.7109375" customWidth="1"/>
    <col min="1284" max="1284" width="15.85546875" customWidth="1"/>
    <col min="1285" max="1285" width="16.42578125" customWidth="1"/>
    <col min="1286" max="1286" width="15" customWidth="1"/>
    <col min="1287" max="1287" width="13.7109375" bestFit="1" customWidth="1"/>
    <col min="1288" max="1289" width="12.7109375" bestFit="1" customWidth="1"/>
    <col min="1292" max="1292" width="13.5703125" customWidth="1"/>
    <col min="1293" max="1293" width="17.140625" customWidth="1"/>
    <col min="1294" max="1294" width="12.7109375" bestFit="1" customWidth="1"/>
    <col min="1525" max="1525" width="7.85546875" customWidth="1"/>
    <col min="1526" max="1526" width="52.42578125" customWidth="1"/>
    <col min="1527" max="1527" width="16.140625" customWidth="1"/>
    <col min="1528" max="1528" width="16" customWidth="1"/>
    <col min="1529" max="1529" width="14.28515625" customWidth="1"/>
    <col min="1530" max="1530" width="15" customWidth="1"/>
    <col min="1531" max="1539" width="15.7109375" customWidth="1"/>
    <col min="1540" max="1540" width="15.85546875" customWidth="1"/>
    <col min="1541" max="1541" width="16.42578125" customWidth="1"/>
    <col min="1542" max="1542" width="15" customWidth="1"/>
    <col min="1543" max="1543" width="13.7109375" bestFit="1" customWidth="1"/>
    <col min="1544" max="1545" width="12.7109375" bestFit="1" customWidth="1"/>
    <col min="1548" max="1548" width="13.5703125" customWidth="1"/>
    <col min="1549" max="1549" width="17.140625" customWidth="1"/>
    <col min="1550" max="1550" width="12.7109375" bestFit="1" customWidth="1"/>
    <col min="1781" max="1781" width="7.85546875" customWidth="1"/>
    <col min="1782" max="1782" width="52.42578125" customWidth="1"/>
    <col min="1783" max="1783" width="16.140625" customWidth="1"/>
    <col min="1784" max="1784" width="16" customWidth="1"/>
    <col min="1785" max="1785" width="14.28515625" customWidth="1"/>
    <col min="1786" max="1786" width="15" customWidth="1"/>
    <col min="1787" max="1795" width="15.7109375" customWidth="1"/>
    <col min="1796" max="1796" width="15.85546875" customWidth="1"/>
    <col min="1797" max="1797" width="16.42578125" customWidth="1"/>
    <col min="1798" max="1798" width="15" customWidth="1"/>
    <col min="1799" max="1799" width="13.7109375" bestFit="1" customWidth="1"/>
    <col min="1800" max="1801" width="12.7109375" bestFit="1" customWidth="1"/>
    <col min="1804" max="1804" width="13.5703125" customWidth="1"/>
    <col min="1805" max="1805" width="17.140625" customWidth="1"/>
    <col min="1806" max="1806" width="12.7109375" bestFit="1" customWidth="1"/>
    <col min="2037" max="2037" width="7.85546875" customWidth="1"/>
    <col min="2038" max="2038" width="52.42578125" customWidth="1"/>
    <col min="2039" max="2039" width="16.140625" customWidth="1"/>
    <col min="2040" max="2040" width="16" customWidth="1"/>
    <col min="2041" max="2041" width="14.28515625" customWidth="1"/>
    <col min="2042" max="2042" width="15" customWidth="1"/>
    <col min="2043" max="2051" width="15.7109375" customWidth="1"/>
    <col min="2052" max="2052" width="15.85546875" customWidth="1"/>
    <col min="2053" max="2053" width="16.42578125" customWidth="1"/>
    <col min="2054" max="2054" width="15" customWidth="1"/>
    <col min="2055" max="2055" width="13.7109375" bestFit="1" customWidth="1"/>
    <col min="2056" max="2057" width="12.7109375" bestFit="1" customWidth="1"/>
    <col min="2060" max="2060" width="13.5703125" customWidth="1"/>
    <col min="2061" max="2061" width="17.140625" customWidth="1"/>
    <col min="2062" max="2062" width="12.7109375" bestFit="1" customWidth="1"/>
    <col min="2293" max="2293" width="7.85546875" customWidth="1"/>
    <col min="2294" max="2294" width="52.42578125" customWidth="1"/>
    <col min="2295" max="2295" width="16.140625" customWidth="1"/>
    <col min="2296" max="2296" width="16" customWidth="1"/>
    <col min="2297" max="2297" width="14.28515625" customWidth="1"/>
    <col min="2298" max="2298" width="15" customWidth="1"/>
    <col min="2299" max="2307" width="15.7109375" customWidth="1"/>
    <col min="2308" max="2308" width="15.85546875" customWidth="1"/>
    <col min="2309" max="2309" width="16.42578125" customWidth="1"/>
    <col min="2310" max="2310" width="15" customWidth="1"/>
    <col min="2311" max="2311" width="13.7109375" bestFit="1" customWidth="1"/>
    <col min="2312" max="2313" width="12.7109375" bestFit="1" customWidth="1"/>
    <col min="2316" max="2316" width="13.5703125" customWidth="1"/>
    <col min="2317" max="2317" width="17.140625" customWidth="1"/>
    <col min="2318" max="2318" width="12.7109375" bestFit="1" customWidth="1"/>
    <col min="2549" max="2549" width="7.85546875" customWidth="1"/>
    <col min="2550" max="2550" width="52.42578125" customWidth="1"/>
    <col min="2551" max="2551" width="16.140625" customWidth="1"/>
    <col min="2552" max="2552" width="16" customWidth="1"/>
    <col min="2553" max="2553" width="14.28515625" customWidth="1"/>
    <col min="2554" max="2554" width="15" customWidth="1"/>
    <col min="2555" max="2563" width="15.7109375" customWidth="1"/>
    <col min="2564" max="2564" width="15.85546875" customWidth="1"/>
    <col min="2565" max="2565" width="16.42578125" customWidth="1"/>
    <col min="2566" max="2566" width="15" customWidth="1"/>
    <col min="2567" max="2567" width="13.7109375" bestFit="1" customWidth="1"/>
    <col min="2568" max="2569" width="12.7109375" bestFit="1" customWidth="1"/>
    <col min="2572" max="2572" width="13.5703125" customWidth="1"/>
    <col min="2573" max="2573" width="17.140625" customWidth="1"/>
    <col min="2574" max="2574" width="12.7109375" bestFit="1" customWidth="1"/>
    <col min="2805" max="2805" width="7.85546875" customWidth="1"/>
    <col min="2806" max="2806" width="52.42578125" customWidth="1"/>
    <col min="2807" max="2807" width="16.140625" customWidth="1"/>
    <col min="2808" max="2808" width="16" customWidth="1"/>
    <col min="2809" max="2809" width="14.28515625" customWidth="1"/>
    <col min="2810" max="2810" width="15" customWidth="1"/>
    <col min="2811" max="2819" width="15.7109375" customWidth="1"/>
    <col min="2820" max="2820" width="15.85546875" customWidth="1"/>
    <col min="2821" max="2821" width="16.42578125" customWidth="1"/>
    <col min="2822" max="2822" width="15" customWidth="1"/>
    <col min="2823" max="2823" width="13.7109375" bestFit="1" customWidth="1"/>
    <col min="2824" max="2825" width="12.7109375" bestFit="1" customWidth="1"/>
    <col min="2828" max="2828" width="13.5703125" customWidth="1"/>
    <col min="2829" max="2829" width="17.140625" customWidth="1"/>
    <col min="2830" max="2830" width="12.7109375" bestFit="1" customWidth="1"/>
    <col min="3061" max="3061" width="7.85546875" customWidth="1"/>
    <col min="3062" max="3062" width="52.42578125" customWidth="1"/>
    <col min="3063" max="3063" width="16.140625" customWidth="1"/>
    <col min="3064" max="3064" width="16" customWidth="1"/>
    <col min="3065" max="3065" width="14.28515625" customWidth="1"/>
    <col min="3066" max="3066" width="15" customWidth="1"/>
    <col min="3067" max="3075" width="15.7109375" customWidth="1"/>
    <col min="3076" max="3076" width="15.85546875" customWidth="1"/>
    <col min="3077" max="3077" width="16.42578125" customWidth="1"/>
    <col min="3078" max="3078" width="15" customWidth="1"/>
    <col min="3079" max="3079" width="13.7109375" bestFit="1" customWidth="1"/>
    <col min="3080" max="3081" width="12.7109375" bestFit="1" customWidth="1"/>
    <col min="3084" max="3084" width="13.5703125" customWidth="1"/>
    <col min="3085" max="3085" width="17.140625" customWidth="1"/>
    <col min="3086" max="3086" width="12.7109375" bestFit="1" customWidth="1"/>
    <col min="3317" max="3317" width="7.85546875" customWidth="1"/>
    <col min="3318" max="3318" width="52.42578125" customWidth="1"/>
    <col min="3319" max="3319" width="16.140625" customWidth="1"/>
    <col min="3320" max="3320" width="16" customWidth="1"/>
    <col min="3321" max="3321" width="14.28515625" customWidth="1"/>
    <col min="3322" max="3322" width="15" customWidth="1"/>
    <col min="3323" max="3331" width="15.7109375" customWidth="1"/>
    <col min="3332" max="3332" width="15.85546875" customWidth="1"/>
    <col min="3333" max="3333" width="16.42578125" customWidth="1"/>
    <col min="3334" max="3334" width="15" customWidth="1"/>
    <col min="3335" max="3335" width="13.7109375" bestFit="1" customWidth="1"/>
    <col min="3336" max="3337" width="12.7109375" bestFit="1" customWidth="1"/>
    <col min="3340" max="3340" width="13.5703125" customWidth="1"/>
    <col min="3341" max="3341" width="17.140625" customWidth="1"/>
    <col min="3342" max="3342" width="12.7109375" bestFit="1" customWidth="1"/>
    <col min="3573" max="3573" width="7.85546875" customWidth="1"/>
    <col min="3574" max="3574" width="52.42578125" customWidth="1"/>
    <col min="3575" max="3575" width="16.140625" customWidth="1"/>
    <col min="3576" max="3576" width="16" customWidth="1"/>
    <col min="3577" max="3577" width="14.28515625" customWidth="1"/>
    <col min="3578" max="3578" width="15" customWidth="1"/>
    <col min="3579" max="3587" width="15.7109375" customWidth="1"/>
    <col min="3588" max="3588" width="15.85546875" customWidth="1"/>
    <col min="3589" max="3589" width="16.42578125" customWidth="1"/>
    <col min="3590" max="3590" width="15" customWidth="1"/>
    <col min="3591" max="3591" width="13.7109375" bestFit="1" customWidth="1"/>
    <col min="3592" max="3593" width="12.7109375" bestFit="1" customWidth="1"/>
    <col min="3596" max="3596" width="13.5703125" customWidth="1"/>
    <col min="3597" max="3597" width="17.140625" customWidth="1"/>
    <col min="3598" max="3598" width="12.7109375" bestFit="1" customWidth="1"/>
    <col min="3829" max="3829" width="7.85546875" customWidth="1"/>
    <col min="3830" max="3830" width="52.42578125" customWidth="1"/>
    <col min="3831" max="3831" width="16.140625" customWidth="1"/>
    <col min="3832" max="3832" width="16" customWidth="1"/>
    <col min="3833" max="3833" width="14.28515625" customWidth="1"/>
    <col min="3834" max="3834" width="15" customWidth="1"/>
    <col min="3835" max="3843" width="15.7109375" customWidth="1"/>
    <col min="3844" max="3844" width="15.85546875" customWidth="1"/>
    <col min="3845" max="3845" width="16.42578125" customWidth="1"/>
    <col min="3846" max="3846" width="15" customWidth="1"/>
    <col min="3847" max="3847" width="13.7109375" bestFit="1" customWidth="1"/>
    <col min="3848" max="3849" width="12.7109375" bestFit="1" customWidth="1"/>
    <col min="3852" max="3852" width="13.5703125" customWidth="1"/>
    <col min="3853" max="3853" width="17.140625" customWidth="1"/>
    <col min="3854" max="3854" width="12.7109375" bestFit="1" customWidth="1"/>
    <col min="4085" max="4085" width="7.85546875" customWidth="1"/>
    <col min="4086" max="4086" width="52.42578125" customWidth="1"/>
    <col min="4087" max="4087" width="16.140625" customWidth="1"/>
    <col min="4088" max="4088" width="16" customWidth="1"/>
    <col min="4089" max="4089" width="14.28515625" customWidth="1"/>
    <col min="4090" max="4090" width="15" customWidth="1"/>
    <col min="4091" max="4099" width="15.7109375" customWidth="1"/>
    <col min="4100" max="4100" width="15.85546875" customWidth="1"/>
    <col min="4101" max="4101" width="16.42578125" customWidth="1"/>
    <col min="4102" max="4102" width="15" customWidth="1"/>
    <col min="4103" max="4103" width="13.7109375" bestFit="1" customWidth="1"/>
    <col min="4104" max="4105" width="12.7109375" bestFit="1" customWidth="1"/>
    <col min="4108" max="4108" width="13.5703125" customWidth="1"/>
    <col min="4109" max="4109" width="17.140625" customWidth="1"/>
    <col min="4110" max="4110" width="12.7109375" bestFit="1" customWidth="1"/>
    <col min="4341" max="4341" width="7.85546875" customWidth="1"/>
    <col min="4342" max="4342" width="52.42578125" customWidth="1"/>
    <col min="4343" max="4343" width="16.140625" customWidth="1"/>
    <col min="4344" max="4344" width="16" customWidth="1"/>
    <col min="4345" max="4345" width="14.28515625" customWidth="1"/>
    <col min="4346" max="4346" width="15" customWidth="1"/>
    <col min="4347" max="4355" width="15.7109375" customWidth="1"/>
    <col min="4356" max="4356" width="15.85546875" customWidth="1"/>
    <col min="4357" max="4357" width="16.42578125" customWidth="1"/>
    <col min="4358" max="4358" width="15" customWidth="1"/>
    <col min="4359" max="4359" width="13.7109375" bestFit="1" customWidth="1"/>
    <col min="4360" max="4361" width="12.7109375" bestFit="1" customWidth="1"/>
    <col min="4364" max="4364" width="13.5703125" customWidth="1"/>
    <col min="4365" max="4365" width="17.140625" customWidth="1"/>
    <col min="4366" max="4366" width="12.7109375" bestFit="1" customWidth="1"/>
    <col min="4597" max="4597" width="7.85546875" customWidth="1"/>
    <col min="4598" max="4598" width="52.42578125" customWidth="1"/>
    <col min="4599" max="4599" width="16.140625" customWidth="1"/>
    <col min="4600" max="4600" width="16" customWidth="1"/>
    <col min="4601" max="4601" width="14.28515625" customWidth="1"/>
    <col min="4602" max="4602" width="15" customWidth="1"/>
    <col min="4603" max="4611" width="15.7109375" customWidth="1"/>
    <col min="4612" max="4612" width="15.85546875" customWidth="1"/>
    <col min="4613" max="4613" width="16.42578125" customWidth="1"/>
    <col min="4614" max="4614" width="15" customWidth="1"/>
    <col min="4615" max="4615" width="13.7109375" bestFit="1" customWidth="1"/>
    <col min="4616" max="4617" width="12.7109375" bestFit="1" customWidth="1"/>
    <col min="4620" max="4620" width="13.5703125" customWidth="1"/>
    <col min="4621" max="4621" width="17.140625" customWidth="1"/>
    <col min="4622" max="4622" width="12.7109375" bestFit="1" customWidth="1"/>
    <col min="4853" max="4853" width="7.85546875" customWidth="1"/>
    <col min="4854" max="4854" width="52.42578125" customWidth="1"/>
    <col min="4855" max="4855" width="16.140625" customWidth="1"/>
    <col min="4856" max="4856" width="16" customWidth="1"/>
    <col min="4857" max="4857" width="14.28515625" customWidth="1"/>
    <col min="4858" max="4858" width="15" customWidth="1"/>
    <col min="4859" max="4867" width="15.7109375" customWidth="1"/>
    <col min="4868" max="4868" width="15.85546875" customWidth="1"/>
    <col min="4869" max="4869" width="16.42578125" customWidth="1"/>
    <col min="4870" max="4870" width="15" customWidth="1"/>
    <col min="4871" max="4871" width="13.7109375" bestFit="1" customWidth="1"/>
    <col min="4872" max="4873" width="12.7109375" bestFit="1" customWidth="1"/>
    <col min="4876" max="4876" width="13.5703125" customWidth="1"/>
    <col min="4877" max="4877" width="17.140625" customWidth="1"/>
    <col min="4878" max="4878" width="12.7109375" bestFit="1" customWidth="1"/>
    <col min="5109" max="5109" width="7.85546875" customWidth="1"/>
    <col min="5110" max="5110" width="52.42578125" customWidth="1"/>
    <col min="5111" max="5111" width="16.140625" customWidth="1"/>
    <col min="5112" max="5112" width="16" customWidth="1"/>
    <col min="5113" max="5113" width="14.28515625" customWidth="1"/>
    <col min="5114" max="5114" width="15" customWidth="1"/>
    <col min="5115" max="5123" width="15.7109375" customWidth="1"/>
    <col min="5124" max="5124" width="15.85546875" customWidth="1"/>
    <col min="5125" max="5125" width="16.42578125" customWidth="1"/>
    <col min="5126" max="5126" width="15" customWidth="1"/>
    <col min="5127" max="5127" width="13.7109375" bestFit="1" customWidth="1"/>
    <col min="5128" max="5129" width="12.7109375" bestFit="1" customWidth="1"/>
    <col min="5132" max="5132" width="13.5703125" customWidth="1"/>
    <col min="5133" max="5133" width="17.140625" customWidth="1"/>
    <col min="5134" max="5134" width="12.7109375" bestFit="1" customWidth="1"/>
    <col min="5365" max="5365" width="7.85546875" customWidth="1"/>
    <col min="5366" max="5366" width="52.42578125" customWidth="1"/>
    <col min="5367" max="5367" width="16.140625" customWidth="1"/>
    <col min="5368" max="5368" width="16" customWidth="1"/>
    <col min="5369" max="5369" width="14.28515625" customWidth="1"/>
    <col min="5370" max="5370" width="15" customWidth="1"/>
    <col min="5371" max="5379" width="15.7109375" customWidth="1"/>
    <col min="5380" max="5380" width="15.85546875" customWidth="1"/>
    <col min="5381" max="5381" width="16.42578125" customWidth="1"/>
    <col min="5382" max="5382" width="15" customWidth="1"/>
    <col min="5383" max="5383" width="13.7109375" bestFit="1" customWidth="1"/>
    <col min="5384" max="5385" width="12.7109375" bestFit="1" customWidth="1"/>
    <col min="5388" max="5388" width="13.5703125" customWidth="1"/>
    <col min="5389" max="5389" width="17.140625" customWidth="1"/>
    <col min="5390" max="5390" width="12.7109375" bestFit="1" customWidth="1"/>
    <col min="5621" max="5621" width="7.85546875" customWidth="1"/>
    <col min="5622" max="5622" width="52.42578125" customWidth="1"/>
    <col min="5623" max="5623" width="16.140625" customWidth="1"/>
    <col min="5624" max="5624" width="16" customWidth="1"/>
    <col min="5625" max="5625" width="14.28515625" customWidth="1"/>
    <col min="5626" max="5626" width="15" customWidth="1"/>
    <col min="5627" max="5635" width="15.7109375" customWidth="1"/>
    <col min="5636" max="5636" width="15.85546875" customWidth="1"/>
    <col min="5637" max="5637" width="16.42578125" customWidth="1"/>
    <col min="5638" max="5638" width="15" customWidth="1"/>
    <col min="5639" max="5639" width="13.7109375" bestFit="1" customWidth="1"/>
    <col min="5640" max="5641" width="12.7109375" bestFit="1" customWidth="1"/>
    <col min="5644" max="5644" width="13.5703125" customWidth="1"/>
    <col min="5645" max="5645" width="17.140625" customWidth="1"/>
    <col min="5646" max="5646" width="12.7109375" bestFit="1" customWidth="1"/>
    <col min="5877" max="5877" width="7.85546875" customWidth="1"/>
    <col min="5878" max="5878" width="52.42578125" customWidth="1"/>
    <col min="5879" max="5879" width="16.140625" customWidth="1"/>
    <col min="5880" max="5880" width="16" customWidth="1"/>
    <col min="5881" max="5881" width="14.28515625" customWidth="1"/>
    <col min="5882" max="5882" width="15" customWidth="1"/>
    <col min="5883" max="5891" width="15.7109375" customWidth="1"/>
    <col min="5892" max="5892" width="15.85546875" customWidth="1"/>
    <col min="5893" max="5893" width="16.42578125" customWidth="1"/>
    <col min="5894" max="5894" width="15" customWidth="1"/>
    <col min="5895" max="5895" width="13.7109375" bestFit="1" customWidth="1"/>
    <col min="5896" max="5897" width="12.7109375" bestFit="1" customWidth="1"/>
    <col min="5900" max="5900" width="13.5703125" customWidth="1"/>
    <col min="5901" max="5901" width="17.140625" customWidth="1"/>
    <col min="5902" max="5902" width="12.7109375" bestFit="1" customWidth="1"/>
    <col min="6133" max="6133" width="7.85546875" customWidth="1"/>
    <col min="6134" max="6134" width="52.42578125" customWidth="1"/>
    <col min="6135" max="6135" width="16.140625" customWidth="1"/>
    <col min="6136" max="6136" width="16" customWidth="1"/>
    <col min="6137" max="6137" width="14.28515625" customWidth="1"/>
    <col min="6138" max="6138" width="15" customWidth="1"/>
    <col min="6139" max="6147" width="15.7109375" customWidth="1"/>
    <col min="6148" max="6148" width="15.85546875" customWidth="1"/>
    <col min="6149" max="6149" width="16.42578125" customWidth="1"/>
    <col min="6150" max="6150" width="15" customWidth="1"/>
    <col min="6151" max="6151" width="13.7109375" bestFit="1" customWidth="1"/>
    <col min="6152" max="6153" width="12.7109375" bestFit="1" customWidth="1"/>
    <col min="6156" max="6156" width="13.5703125" customWidth="1"/>
    <col min="6157" max="6157" width="17.140625" customWidth="1"/>
    <col min="6158" max="6158" width="12.7109375" bestFit="1" customWidth="1"/>
    <col min="6389" max="6389" width="7.85546875" customWidth="1"/>
    <col min="6390" max="6390" width="52.42578125" customWidth="1"/>
    <col min="6391" max="6391" width="16.140625" customWidth="1"/>
    <col min="6392" max="6392" width="16" customWidth="1"/>
    <col min="6393" max="6393" width="14.28515625" customWidth="1"/>
    <col min="6394" max="6394" width="15" customWidth="1"/>
    <col min="6395" max="6403" width="15.7109375" customWidth="1"/>
    <col min="6404" max="6404" width="15.85546875" customWidth="1"/>
    <col min="6405" max="6405" width="16.42578125" customWidth="1"/>
    <col min="6406" max="6406" width="15" customWidth="1"/>
    <col min="6407" max="6407" width="13.7109375" bestFit="1" customWidth="1"/>
    <col min="6408" max="6409" width="12.7109375" bestFit="1" customWidth="1"/>
    <col min="6412" max="6412" width="13.5703125" customWidth="1"/>
    <col min="6413" max="6413" width="17.140625" customWidth="1"/>
    <col min="6414" max="6414" width="12.7109375" bestFit="1" customWidth="1"/>
    <col min="6645" max="6645" width="7.85546875" customWidth="1"/>
    <col min="6646" max="6646" width="52.42578125" customWidth="1"/>
    <col min="6647" max="6647" width="16.140625" customWidth="1"/>
    <col min="6648" max="6648" width="16" customWidth="1"/>
    <col min="6649" max="6649" width="14.28515625" customWidth="1"/>
    <col min="6650" max="6650" width="15" customWidth="1"/>
    <col min="6651" max="6659" width="15.7109375" customWidth="1"/>
    <col min="6660" max="6660" width="15.85546875" customWidth="1"/>
    <col min="6661" max="6661" width="16.42578125" customWidth="1"/>
    <col min="6662" max="6662" width="15" customWidth="1"/>
    <col min="6663" max="6663" width="13.7109375" bestFit="1" customWidth="1"/>
    <col min="6664" max="6665" width="12.7109375" bestFit="1" customWidth="1"/>
    <col min="6668" max="6668" width="13.5703125" customWidth="1"/>
    <col min="6669" max="6669" width="17.140625" customWidth="1"/>
    <col min="6670" max="6670" width="12.7109375" bestFit="1" customWidth="1"/>
    <col min="6901" max="6901" width="7.85546875" customWidth="1"/>
    <col min="6902" max="6902" width="52.42578125" customWidth="1"/>
    <col min="6903" max="6903" width="16.140625" customWidth="1"/>
    <col min="6904" max="6904" width="16" customWidth="1"/>
    <col min="6905" max="6905" width="14.28515625" customWidth="1"/>
    <col min="6906" max="6906" width="15" customWidth="1"/>
    <col min="6907" max="6915" width="15.7109375" customWidth="1"/>
    <col min="6916" max="6916" width="15.85546875" customWidth="1"/>
    <col min="6917" max="6917" width="16.42578125" customWidth="1"/>
    <col min="6918" max="6918" width="15" customWidth="1"/>
    <col min="6919" max="6919" width="13.7109375" bestFit="1" customWidth="1"/>
    <col min="6920" max="6921" width="12.7109375" bestFit="1" customWidth="1"/>
    <col min="6924" max="6924" width="13.5703125" customWidth="1"/>
    <col min="6925" max="6925" width="17.140625" customWidth="1"/>
    <col min="6926" max="6926" width="12.7109375" bestFit="1" customWidth="1"/>
    <col min="7157" max="7157" width="7.85546875" customWidth="1"/>
    <col min="7158" max="7158" width="52.42578125" customWidth="1"/>
    <col min="7159" max="7159" width="16.140625" customWidth="1"/>
    <col min="7160" max="7160" width="16" customWidth="1"/>
    <col min="7161" max="7161" width="14.28515625" customWidth="1"/>
    <col min="7162" max="7162" width="15" customWidth="1"/>
    <col min="7163" max="7171" width="15.7109375" customWidth="1"/>
    <col min="7172" max="7172" width="15.85546875" customWidth="1"/>
    <col min="7173" max="7173" width="16.42578125" customWidth="1"/>
    <col min="7174" max="7174" width="15" customWidth="1"/>
    <col min="7175" max="7175" width="13.7109375" bestFit="1" customWidth="1"/>
    <col min="7176" max="7177" width="12.7109375" bestFit="1" customWidth="1"/>
    <col min="7180" max="7180" width="13.5703125" customWidth="1"/>
    <col min="7181" max="7181" width="17.140625" customWidth="1"/>
    <col min="7182" max="7182" width="12.7109375" bestFit="1" customWidth="1"/>
    <col min="7413" max="7413" width="7.85546875" customWidth="1"/>
    <col min="7414" max="7414" width="52.42578125" customWidth="1"/>
    <col min="7415" max="7415" width="16.140625" customWidth="1"/>
    <col min="7416" max="7416" width="16" customWidth="1"/>
    <col min="7417" max="7417" width="14.28515625" customWidth="1"/>
    <col min="7418" max="7418" width="15" customWidth="1"/>
    <col min="7419" max="7427" width="15.7109375" customWidth="1"/>
    <col min="7428" max="7428" width="15.85546875" customWidth="1"/>
    <col min="7429" max="7429" width="16.42578125" customWidth="1"/>
    <col min="7430" max="7430" width="15" customWidth="1"/>
    <col min="7431" max="7431" width="13.7109375" bestFit="1" customWidth="1"/>
    <col min="7432" max="7433" width="12.7109375" bestFit="1" customWidth="1"/>
    <col min="7436" max="7436" width="13.5703125" customWidth="1"/>
    <col min="7437" max="7437" width="17.140625" customWidth="1"/>
    <col min="7438" max="7438" width="12.7109375" bestFit="1" customWidth="1"/>
    <col min="7669" max="7669" width="7.85546875" customWidth="1"/>
    <col min="7670" max="7670" width="52.42578125" customWidth="1"/>
    <col min="7671" max="7671" width="16.140625" customWidth="1"/>
    <col min="7672" max="7672" width="16" customWidth="1"/>
    <col min="7673" max="7673" width="14.28515625" customWidth="1"/>
    <col min="7674" max="7674" width="15" customWidth="1"/>
    <col min="7675" max="7683" width="15.7109375" customWidth="1"/>
    <col min="7684" max="7684" width="15.85546875" customWidth="1"/>
    <col min="7685" max="7685" width="16.42578125" customWidth="1"/>
    <col min="7686" max="7686" width="15" customWidth="1"/>
    <col min="7687" max="7687" width="13.7109375" bestFit="1" customWidth="1"/>
    <col min="7688" max="7689" width="12.7109375" bestFit="1" customWidth="1"/>
    <col min="7692" max="7692" width="13.5703125" customWidth="1"/>
    <col min="7693" max="7693" width="17.140625" customWidth="1"/>
    <col min="7694" max="7694" width="12.7109375" bestFit="1" customWidth="1"/>
    <col min="7925" max="7925" width="7.85546875" customWidth="1"/>
    <col min="7926" max="7926" width="52.42578125" customWidth="1"/>
    <col min="7927" max="7927" width="16.140625" customWidth="1"/>
    <col min="7928" max="7928" width="16" customWidth="1"/>
    <col min="7929" max="7929" width="14.28515625" customWidth="1"/>
    <col min="7930" max="7930" width="15" customWidth="1"/>
    <col min="7931" max="7939" width="15.7109375" customWidth="1"/>
    <col min="7940" max="7940" width="15.85546875" customWidth="1"/>
    <col min="7941" max="7941" width="16.42578125" customWidth="1"/>
    <col min="7942" max="7942" width="15" customWidth="1"/>
    <col min="7943" max="7943" width="13.7109375" bestFit="1" customWidth="1"/>
    <col min="7944" max="7945" width="12.7109375" bestFit="1" customWidth="1"/>
    <col min="7948" max="7948" width="13.5703125" customWidth="1"/>
    <col min="7949" max="7949" width="17.140625" customWidth="1"/>
    <col min="7950" max="7950" width="12.7109375" bestFit="1" customWidth="1"/>
    <col min="8181" max="8181" width="7.85546875" customWidth="1"/>
    <col min="8182" max="8182" width="52.42578125" customWidth="1"/>
    <col min="8183" max="8183" width="16.140625" customWidth="1"/>
    <col min="8184" max="8184" width="16" customWidth="1"/>
    <col min="8185" max="8185" width="14.28515625" customWidth="1"/>
    <col min="8186" max="8186" width="15" customWidth="1"/>
    <col min="8187" max="8195" width="15.7109375" customWidth="1"/>
    <col min="8196" max="8196" width="15.85546875" customWidth="1"/>
    <col min="8197" max="8197" width="16.42578125" customWidth="1"/>
    <col min="8198" max="8198" width="15" customWidth="1"/>
    <col min="8199" max="8199" width="13.7109375" bestFit="1" customWidth="1"/>
    <col min="8200" max="8201" width="12.7109375" bestFit="1" customWidth="1"/>
    <col min="8204" max="8204" width="13.5703125" customWidth="1"/>
    <col min="8205" max="8205" width="17.140625" customWidth="1"/>
    <col min="8206" max="8206" width="12.7109375" bestFit="1" customWidth="1"/>
    <col min="8437" max="8437" width="7.85546875" customWidth="1"/>
    <col min="8438" max="8438" width="52.42578125" customWidth="1"/>
    <col min="8439" max="8439" width="16.140625" customWidth="1"/>
    <col min="8440" max="8440" width="16" customWidth="1"/>
    <col min="8441" max="8441" width="14.28515625" customWidth="1"/>
    <col min="8442" max="8442" width="15" customWidth="1"/>
    <col min="8443" max="8451" width="15.7109375" customWidth="1"/>
    <col min="8452" max="8452" width="15.85546875" customWidth="1"/>
    <col min="8453" max="8453" width="16.42578125" customWidth="1"/>
    <col min="8454" max="8454" width="15" customWidth="1"/>
    <col min="8455" max="8455" width="13.7109375" bestFit="1" customWidth="1"/>
    <col min="8456" max="8457" width="12.7109375" bestFit="1" customWidth="1"/>
    <col min="8460" max="8460" width="13.5703125" customWidth="1"/>
    <col min="8461" max="8461" width="17.140625" customWidth="1"/>
    <col min="8462" max="8462" width="12.7109375" bestFit="1" customWidth="1"/>
    <col min="8693" max="8693" width="7.85546875" customWidth="1"/>
    <col min="8694" max="8694" width="52.42578125" customWidth="1"/>
    <col min="8695" max="8695" width="16.140625" customWidth="1"/>
    <col min="8696" max="8696" width="16" customWidth="1"/>
    <col min="8697" max="8697" width="14.28515625" customWidth="1"/>
    <col min="8698" max="8698" width="15" customWidth="1"/>
    <col min="8699" max="8707" width="15.7109375" customWidth="1"/>
    <col min="8708" max="8708" width="15.85546875" customWidth="1"/>
    <col min="8709" max="8709" width="16.42578125" customWidth="1"/>
    <col min="8710" max="8710" width="15" customWidth="1"/>
    <col min="8711" max="8711" width="13.7109375" bestFit="1" customWidth="1"/>
    <col min="8712" max="8713" width="12.7109375" bestFit="1" customWidth="1"/>
    <col min="8716" max="8716" width="13.5703125" customWidth="1"/>
    <col min="8717" max="8717" width="17.140625" customWidth="1"/>
    <col min="8718" max="8718" width="12.7109375" bestFit="1" customWidth="1"/>
    <col min="8949" max="8949" width="7.85546875" customWidth="1"/>
    <col min="8950" max="8950" width="52.42578125" customWidth="1"/>
    <col min="8951" max="8951" width="16.140625" customWidth="1"/>
    <col min="8952" max="8952" width="16" customWidth="1"/>
    <col min="8953" max="8953" width="14.28515625" customWidth="1"/>
    <col min="8954" max="8954" width="15" customWidth="1"/>
    <col min="8955" max="8963" width="15.7109375" customWidth="1"/>
    <col min="8964" max="8964" width="15.85546875" customWidth="1"/>
    <col min="8965" max="8965" width="16.42578125" customWidth="1"/>
    <col min="8966" max="8966" width="15" customWidth="1"/>
    <col min="8967" max="8967" width="13.7109375" bestFit="1" customWidth="1"/>
    <col min="8968" max="8969" width="12.7109375" bestFit="1" customWidth="1"/>
    <col min="8972" max="8972" width="13.5703125" customWidth="1"/>
    <col min="8973" max="8973" width="17.140625" customWidth="1"/>
    <col min="8974" max="8974" width="12.7109375" bestFit="1" customWidth="1"/>
    <col min="9205" max="9205" width="7.85546875" customWidth="1"/>
    <col min="9206" max="9206" width="52.42578125" customWidth="1"/>
    <col min="9207" max="9207" width="16.140625" customWidth="1"/>
    <col min="9208" max="9208" width="16" customWidth="1"/>
    <col min="9209" max="9209" width="14.28515625" customWidth="1"/>
    <col min="9210" max="9210" width="15" customWidth="1"/>
    <col min="9211" max="9219" width="15.7109375" customWidth="1"/>
    <col min="9220" max="9220" width="15.85546875" customWidth="1"/>
    <col min="9221" max="9221" width="16.42578125" customWidth="1"/>
    <col min="9222" max="9222" width="15" customWidth="1"/>
    <col min="9223" max="9223" width="13.7109375" bestFit="1" customWidth="1"/>
    <col min="9224" max="9225" width="12.7109375" bestFit="1" customWidth="1"/>
    <col min="9228" max="9228" width="13.5703125" customWidth="1"/>
    <col min="9229" max="9229" width="17.140625" customWidth="1"/>
    <col min="9230" max="9230" width="12.7109375" bestFit="1" customWidth="1"/>
    <col min="9461" max="9461" width="7.85546875" customWidth="1"/>
    <col min="9462" max="9462" width="52.42578125" customWidth="1"/>
    <col min="9463" max="9463" width="16.140625" customWidth="1"/>
    <col min="9464" max="9464" width="16" customWidth="1"/>
    <col min="9465" max="9465" width="14.28515625" customWidth="1"/>
    <col min="9466" max="9466" width="15" customWidth="1"/>
    <col min="9467" max="9475" width="15.7109375" customWidth="1"/>
    <col min="9476" max="9476" width="15.85546875" customWidth="1"/>
    <col min="9477" max="9477" width="16.42578125" customWidth="1"/>
    <col min="9478" max="9478" width="15" customWidth="1"/>
    <col min="9479" max="9479" width="13.7109375" bestFit="1" customWidth="1"/>
    <col min="9480" max="9481" width="12.7109375" bestFit="1" customWidth="1"/>
    <col min="9484" max="9484" width="13.5703125" customWidth="1"/>
    <col min="9485" max="9485" width="17.140625" customWidth="1"/>
    <col min="9486" max="9486" width="12.7109375" bestFit="1" customWidth="1"/>
    <col min="9717" max="9717" width="7.85546875" customWidth="1"/>
    <col min="9718" max="9718" width="52.42578125" customWidth="1"/>
    <col min="9719" max="9719" width="16.140625" customWidth="1"/>
    <col min="9720" max="9720" width="16" customWidth="1"/>
    <col min="9721" max="9721" width="14.28515625" customWidth="1"/>
    <col min="9722" max="9722" width="15" customWidth="1"/>
    <col min="9723" max="9731" width="15.7109375" customWidth="1"/>
    <col min="9732" max="9732" width="15.85546875" customWidth="1"/>
    <col min="9733" max="9733" width="16.42578125" customWidth="1"/>
    <col min="9734" max="9734" width="15" customWidth="1"/>
    <col min="9735" max="9735" width="13.7109375" bestFit="1" customWidth="1"/>
    <col min="9736" max="9737" width="12.7109375" bestFit="1" customWidth="1"/>
    <col min="9740" max="9740" width="13.5703125" customWidth="1"/>
    <col min="9741" max="9741" width="17.140625" customWidth="1"/>
    <col min="9742" max="9742" width="12.7109375" bestFit="1" customWidth="1"/>
    <col min="9973" max="9973" width="7.85546875" customWidth="1"/>
    <col min="9974" max="9974" width="52.42578125" customWidth="1"/>
    <col min="9975" max="9975" width="16.140625" customWidth="1"/>
    <col min="9976" max="9976" width="16" customWidth="1"/>
    <col min="9977" max="9977" width="14.28515625" customWidth="1"/>
    <col min="9978" max="9978" width="15" customWidth="1"/>
    <col min="9979" max="9987" width="15.7109375" customWidth="1"/>
    <col min="9988" max="9988" width="15.85546875" customWidth="1"/>
    <col min="9989" max="9989" width="16.42578125" customWidth="1"/>
    <col min="9990" max="9990" width="15" customWidth="1"/>
    <col min="9991" max="9991" width="13.7109375" bestFit="1" customWidth="1"/>
    <col min="9992" max="9993" width="12.7109375" bestFit="1" customWidth="1"/>
    <col min="9996" max="9996" width="13.5703125" customWidth="1"/>
    <col min="9997" max="9997" width="17.140625" customWidth="1"/>
    <col min="9998" max="9998" width="12.7109375" bestFit="1" customWidth="1"/>
    <col min="10229" max="10229" width="7.85546875" customWidth="1"/>
    <col min="10230" max="10230" width="52.42578125" customWidth="1"/>
    <col min="10231" max="10231" width="16.140625" customWidth="1"/>
    <col min="10232" max="10232" width="16" customWidth="1"/>
    <col min="10233" max="10233" width="14.28515625" customWidth="1"/>
    <col min="10234" max="10234" width="15" customWidth="1"/>
    <col min="10235" max="10243" width="15.7109375" customWidth="1"/>
    <col min="10244" max="10244" width="15.85546875" customWidth="1"/>
    <col min="10245" max="10245" width="16.42578125" customWidth="1"/>
    <col min="10246" max="10246" width="15" customWidth="1"/>
    <col min="10247" max="10247" width="13.7109375" bestFit="1" customWidth="1"/>
    <col min="10248" max="10249" width="12.7109375" bestFit="1" customWidth="1"/>
    <col min="10252" max="10252" width="13.5703125" customWidth="1"/>
    <col min="10253" max="10253" width="17.140625" customWidth="1"/>
    <col min="10254" max="10254" width="12.7109375" bestFit="1" customWidth="1"/>
    <col min="10485" max="10485" width="7.85546875" customWidth="1"/>
    <col min="10486" max="10486" width="52.42578125" customWidth="1"/>
    <col min="10487" max="10487" width="16.140625" customWidth="1"/>
    <col min="10488" max="10488" width="16" customWidth="1"/>
    <col min="10489" max="10489" width="14.28515625" customWidth="1"/>
    <col min="10490" max="10490" width="15" customWidth="1"/>
    <col min="10491" max="10499" width="15.7109375" customWidth="1"/>
    <col min="10500" max="10500" width="15.85546875" customWidth="1"/>
    <col min="10501" max="10501" width="16.42578125" customWidth="1"/>
    <col min="10502" max="10502" width="15" customWidth="1"/>
    <col min="10503" max="10503" width="13.7109375" bestFit="1" customWidth="1"/>
    <col min="10504" max="10505" width="12.7109375" bestFit="1" customWidth="1"/>
    <col min="10508" max="10508" width="13.5703125" customWidth="1"/>
    <col min="10509" max="10509" width="17.140625" customWidth="1"/>
    <col min="10510" max="10510" width="12.7109375" bestFit="1" customWidth="1"/>
    <col min="10741" max="10741" width="7.85546875" customWidth="1"/>
    <col min="10742" max="10742" width="52.42578125" customWidth="1"/>
    <col min="10743" max="10743" width="16.140625" customWidth="1"/>
    <col min="10744" max="10744" width="16" customWidth="1"/>
    <col min="10745" max="10745" width="14.28515625" customWidth="1"/>
    <col min="10746" max="10746" width="15" customWidth="1"/>
    <col min="10747" max="10755" width="15.7109375" customWidth="1"/>
    <col min="10756" max="10756" width="15.85546875" customWidth="1"/>
    <col min="10757" max="10757" width="16.42578125" customWidth="1"/>
    <col min="10758" max="10758" width="15" customWidth="1"/>
    <col min="10759" max="10759" width="13.7109375" bestFit="1" customWidth="1"/>
    <col min="10760" max="10761" width="12.7109375" bestFit="1" customWidth="1"/>
    <col min="10764" max="10764" width="13.5703125" customWidth="1"/>
    <col min="10765" max="10765" width="17.140625" customWidth="1"/>
    <col min="10766" max="10766" width="12.7109375" bestFit="1" customWidth="1"/>
    <col min="10997" max="10997" width="7.85546875" customWidth="1"/>
    <col min="10998" max="10998" width="52.42578125" customWidth="1"/>
    <col min="10999" max="10999" width="16.140625" customWidth="1"/>
    <col min="11000" max="11000" width="16" customWidth="1"/>
    <col min="11001" max="11001" width="14.28515625" customWidth="1"/>
    <col min="11002" max="11002" width="15" customWidth="1"/>
    <col min="11003" max="11011" width="15.7109375" customWidth="1"/>
    <col min="11012" max="11012" width="15.85546875" customWidth="1"/>
    <col min="11013" max="11013" width="16.42578125" customWidth="1"/>
    <col min="11014" max="11014" width="15" customWidth="1"/>
    <col min="11015" max="11015" width="13.7109375" bestFit="1" customWidth="1"/>
    <col min="11016" max="11017" width="12.7109375" bestFit="1" customWidth="1"/>
    <col min="11020" max="11020" width="13.5703125" customWidth="1"/>
    <col min="11021" max="11021" width="17.140625" customWidth="1"/>
    <col min="11022" max="11022" width="12.7109375" bestFit="1" customWidth="1"/>
    <col min="11253" max="11253" width="7.85546875" customWidth="1"/>
    <col min="11254" max="11254" width="52.42578125" customWidth="1"/>
    <col min="11255" max="11255" width="16.140625" customWidth="1"/>
    <col min="11256" max="11256" width="16" customWidth="1"/>
    <col min="11257" max="11257" width="14.28515625" customWidth="1"/>
    <col min="11258" max="11258" width="15" customWidth="1"/>
    <col min="11259" max="11267" width="15.7109375" customWidth="1"/>
    <col min="11268" max="11268" width="15.85546875" customWidth="1"/>
    <col min="11269" max="11269" width="16.42578125" customWidth="1"/>
    <col min="11270" max="11270" width="15" customWidth="1"/>
    <col min="11271" max="11271" width="13.7109375" bestFit="1" customWidth="1"/>
    <col min="11272" max="11273" width="12.7109375" bestFit="1" customWidth="1"/>
    <col min="11276" max="11276" width="13.5703125" customWidth="1"/>
    <col min="11277" max="11277" width="17.140625" customWidth="1"/>
    <col min="11278" max="11278" width="12.7109375" bestFit="1" customWidth="1"/>
    <col min="11509" max="11509" width="7.85546875" customWidth="1"/>
    <col min="11510" max="11510" width="52.42578125" customWidth="1"/>
    <col min="11511" max="11511" width="16.140625" customWidth="1"/>
    <col min="11512" max="11512" width="16" customWidth="1"/>
    <col min="11513" max="11513" width="14.28515625" customWidth="1"/>
    <col min="11514" max="11514" width="15" customWidth="1"/>
    <col min="11515" max="11523" width="15.7109375" customWidth="1"/>
    <col min="11524" max="11524" width="15.85546875" customWidth="1"/>
    <col min="11525" max="11525" width="16.42578125" customWidth="1"/>
    <col min="11526" max="11526" width="15" customWidth="1"/>
    <col min="11527" max="11527" width="13.7109375" bestFit="1" customWidth="1"/>
    <col min="11528" max="11529" width="12.7109375" bestFit="1" customWidth="1"/>
    <col min="11532" max="11532" width="13.5703125" customWidth="1"/>
    <col min="11533" max="11533" width="17.140625" customWidth="1"/>
    <col min="11534" max="11534" width="12.7109375" bestFit="1" customWidth="1"/>
    <col min="11765" max="11765" width="7.85546875" customWidth="1"/>
    <col min="11766" max="11766" width="52.42578125" customWidth="1"/>
    <col min="11767" max="11767" width="16.140625" customWidth="1"/>
    <col min="11768" max="11768" width="16" customWidth="1"/>
    <col min="11769" max="11769" width="14.28515625" customWidth="1"/>
    <col min="11770" max="11770" width="15" customWidth="1"/>
    <col min="11771" max="11779" width="15.7109375" customWidth="1"/>
    <col min="11780" max="11780" width="15.85546875" customWidth="1"/>
    <col min="11781" max="11781" width="16.42578125" customWidth="1"/>
    <col min="11782" max="11782" width="15" customWidth="1"/>
    <col min="11783" max="11783" width="13.7109375" bestFit="1" customWidth="1"/>
    <col min="11784" max="11785" width="12.7109375" bestFit="1" customWidth="1"/>
    <col min="11788" max="11788" width="13.5703125" customWidth="1"/>
    <col min="11789" max="11789" width="17.140625" customWidth="1"/>
    <col min="11790" max="11790" width="12.7109375" bestFit="1" customWidth="1"/>
    <col min="12021" max="12021" width="7.85546875" customWidth="1"/>
    <col min="12022" max="12022" width="52.42578125" customWidth="1"/>
    <col min="12023" max="12023" width="16.140625" customWidth="1"/>
    <col min="12024" max="12024" width="16" customWidth="1"/>
    <col min="12025" max="12025" width="14.28515625" customWidth="1"/>
    <col min="12026" max="12026" width="15" customWidth="1"/>
    <col min="12027" max="12035" width="15.7109375" customWidth="1"/>
    <col min="12036" max="12036" width="15.85546875" customWidth="1"/>
    <col min="12037" max="12037" width="16.42578125" customWidth="1"/>
    <col min="12038" max="12038" width="15" customWidth="1"/>
    <col min="12039" max="12039" width="13.7109375" bestFit="1" customWidth="1"/>
    <col min="12040" max="12041" width="12.7109375" bestFit="1" customWidth="1"/>
    <col min="12044" max="12044" width="13.5703125" customWidth="1"/>
    <col min="12045" max="12045" width="17.140625" customWidth="1"/>
    <col min="12046" max="12046" width="12.7109375" bestFit="1" customWidth="1"/>
    <col min="12277" max="12277" width="7.85546875" customWidth="1"/>
    <col min="12278" max="12278" width="52.42578125" customWidth="1"/>
    <col min="12279" max="12279" width="16.140625" customWidth="1"/>
    <col min="12280" max="12280" width="16" customWidth="1"/>
    <col min="12281" max="12281" width="14.28515625" customWidth="1"/>
    <col min="12282" max="12282" width="15" customWidth="1"/>
    <col min="12283" max="12291" width="15.7109375" customWidth="1"/>
    <col min="12292" max="12292" width="15.85546875" customWidth="1"/>
    <col min="12293" max="12293" width="16.42578125" customWidth="1"/>
    <col min="12294" max="12294" width="15" customWidth="1"/>
    <col min="12295" max="12295" width="13.7109375" bestFit="1" customWidth="1"/>
    <col min="12296" max="12297" width="12.7109375" bestFit="1" customWidth="1"/>
    <col min="12300" max="12300" width="13.5703125" customWidth="1"/>
    <col min="12301" max="12301" width="17.140625" customWidth="1"/>
    <col min="12302" max="12302" width="12.7109375" bestFit="1" customWidth="1"/>
    <col min="12533" max="12533" width="7.85546875" customWidth="1"/>
    <col min="12534" max="12534" width="52.42578125" customWidth="1"/>
    <col min="12535" max="12535" width="16.140625" customWidth="1"/>
    <col min="12536" max="12536" width="16" customWidth="1"/>
    <col min="12537" max="12537" width="14.28515625" customWidth="1"/>
    <col min="12538" max="12538" width="15" customWidth="1"/>
    <col min="12539" max="12547" width="15.7109375" customWidth="1"/>
    <col min="12548" max="12548" width="15.85546875" customWidth="1"/>
    <col min="12549" max="12549" width="16.42578125" customWidth="1"/>
    <col min="12550" max="12550" width="15" customWidth="1"/>
    <col min="12551" max="12551" width="13.7109375" bestFit="1" customWidth="1"/>
    <col min="12552" max="12553" width="12.7109375" bestFit="1" customWidth="1"/>
    <col min="12556" max="12556" width="13.5703125" customWidth="1"/>
    <col min="12557" max="12557" width="17.140625" customWidth="1"/>
    <col min="12558" max="12558" width="12.7109375" bestFit="1" customWidth="1"/>
    <col min="12789" max="12789" width="7.85546875" customWidth="1"/>
    <col min="12790" max="12790" width="52.42578125" customWidth="1"/>
    <col min="12791" max="12791" width="16.140625" customWidth="1"/>
    <col min="12792" max="12792" width="16" customWidth="1"/>
    <col min="12793" max="12793" width="14.28515625" customWidth="1"/>
    <col min="12794" max="12794" width="15" customWidth="1"/>
    <col min="12795" max="12803" width="15.7109375" customWidth="1"/>
    <col min="12804" max="12804" width="15.85546875" customWidth="1"/>
    <col min="12805" max="12805" width="16.42578125" customWidth="1"/>
    <col min="12806" max="12806" width="15" customWidth="1"/>
    <col min="12807" max="12807" width="13.7109375" bestFit="1" customWidth="1"/>
    <col min="12808" max="12809" width="12.7109375" bestFit="1" customWidth="1"/>
    <col min="12812" max="12812" width="13.5703125" customWidth="1"/>
    <col min="12813" max="12813" width="17.140625" customWidth="1"/>
    <col min="12814" max="12814" width="12.7109375" bestFit="1" customWidth="1"/>
    <col min="13045" max="13045" width="7.85546875" customWidth="1"/>
    <col min="13046" max="13046" width="52.42578125" customWidth="1"/>
    <col min="13047" max="13047" width="16.140625" customWidth="1"/>
    <col min="13048" max="13048" width="16" customWidth="1"/>
    <col min="13049" max="13049" width="14.28515625" customWidth="1"/>
    <col min="13050" max="13050" width="15" customWidth="1"/>
    <col min="13051" max="13059" width="15.7109375" customWidth="1"/>
    <col min="13060" max="13060" width="15.85546875" customWidth="1"/>
    <col min="13061" max="13061" width="16.42578125" customWidth="1"/>
    <col min="13062" max="13062" width="15" customWidth="1"/>
    <col min="13063" max="13063" width="13.7109375" bestFit="1" customWidth="1"/>
    <col min="13064" max="13065" width="12.7109375" bestFit="1" customWidth="1"/>
    <col min="13068" max="13068" width="13.5703125" customWidth="1"/>
    <col min="13069" max="13069" width="17.140625" customWidth="1"/>
    <col min="13070" max="13070" width="12.7109375" bestFit="1" customWidth="1"/>
    <col min="13301" max="13301" width="7.85546875" customWidth="1"/>
    <col min="13302" max="13302" width="52.42578125" customWidth="1"/>
    <col min="13303" max="13303" width="16.140625" customWidth="1"/>
    <col min="13304" max="13304" width="16" customWidth="1"/>
    <col min="13305" max="13305" width="14.28515625" customWidth="1"/>
    <col min="13306" max="13306" width="15" customWidth="1"/>
    <col min="13307" max="13315" width="15.7109375" customWidth="1"/>
    <col min="13316" max="13316" width="15.85546875" customWidth="1"/>
    <col min="13317" max="13317" width="16.42578125" customWidth="1"/>
    <col min="13318" max="13318" width="15" customWidth="1"/>
    <col min="13319" max="13319" width="13.7109375" bestFit="1" customWidth="1"/>
    <col min="13320" max="13321" width="12.7109375" bestFit="1" customWidth="1"/>
    <col min="13324" max="13324" width="13.5703125" customWidth="1"/>
    <col min="13325" max="13325" width="17.140625" customWidth="1"/>
    <col min="13326" max="13326" width="12.7109375" bestFit="1" customWidth="1"/>
    <col min="13557" max="13557" width="7.85546875" customWidth="1"/>
    <col min="13558" max="13558" width="52.42578125" customWidth="1"/>
    <col min="13559" max="13559" width="16.140625" customWidth="1"/>
    <col min="13560" max="13560" width="16" customWidth="1"/>
    <col min="13561" max="13561" width="14.28515625" customWidth="1"/>
    <col min="13562" max="13562" width="15" customWidth="1"/>
    <col min="13563" max="13571" width="15.7109375" customWidth="1"/>
    <col min="13572" max="13572" width="15.85546875" customWidth="1"/>
    <col min="13573" max="13573" width="16.42578125" customWidth="1"/>
    <col min="13574" max="13574" width="15" customWidth="1"/>
    <col min="13575" max="13575" width="13.7109375" bestFit="1" customWidth="1"/>
    <col min="13576" max="13577" width="12.7109375" bestFit="1" customWidth="1"/>
    <col min="13580" max="13580" width="13.5703125" customWidth="1"/>
    <col min="13581" max="13581" width="17.140625" customWidth="1"/>
    <col min="13582" max="13582" width="12.7109375" bestFit="1" customWidth="1"/>
    <col min="13813" max="13813" width="7.85546875" customWidth="1"/>
    <col min="13814" max="13814" width="52.42578125" customWidth="1"/>
    <col min="13815" max="13815" width="16.140625" customWidth="1"/>
    <col min="13816" max="13816" width="16" customWidth="1"/>
    <col min="13817" max="13817" width="14.28515625" customWidth="1"/>
    <col min="13818" max="13818" width="15" customWidth="1"/>
    <col min="13819" max="13827" width="15.7109375" customWidth="1"/>
    <col min="13828" max="13828" width="15.85546875" customWidth="1"/>
    <col min="13829" max="13829" width="16.42578125" customWidth="1"/>
    <col min="13830" max="13830" width="15" customWidth="1"/>
    <col min="13831" max="13831" width="13.7109375" bestFit="1" customWidth="1"/>
    <col min="13832" max="13833" width="12.7109375" bestFit="1" customWidth="1"/>
    <col min="13836" max="13836" width="13.5703125" customWidth="1"/>
    <col min="13837" max="13837" width="17.140625" customWidth="1"/>
    <col min="13838" max="13838" width="12.7109375" bestFit="1" customWidth="1"/>
    <col min="14069" max="14069" width="7.85546875" customWidth="1"/>
    <col min="14070" max="14070" width="52.42578125" customWidth="1"/>
    <col min="14071" max="14071" width="16.140625" customWidth="1"/>
    <col min="14072" max="14072" width="16" customWidth="1"/>
    <col min="14073" max="14073" width="14.28515625" customWidth="1"/>
    <col min="14074" max="14074" width="15" customWidth="1"/>
    <col min="14075" max="14083" width="15.7109375" customWidth="1"/>
    <col min="14084" max="14084" width="15.85546875" customWidth="1"/>
    <col min="14085" max="14085" width="16.42578125" customWidth="1"/>
    <col min="14086" max="14086" width="15" customWidth="1"/>
    <col min="14087" max="14087" width="13.7109375" bestFit="1" customWidth="1"/>
    <col min="14088" max="14089" width="12.7109375" bestFit="1" customWidth="1"/>
    <col min="14092" max="14092" width="13.5703125" customWidth="1"/>
    <col min="14093" max="14093" width="17.140625" customWidth="1"/>
    <col min="14094" max="14094" width="12.7109375" bestFit="1" customWidth="1"/>
    <col min="14325" max="14325" width="7.85546875" customWidth="1"/>
    <col min="14326" max="14326" width="52.42578125" customWidth="1"/>
    <col min="14327" max="14327" width="16.140625" customWidth="1"/>
    <col min="14328" max="14328" width="16" customWidth="1"/>
    <col min="14329" max="14329" width="14.28515625" customWidth="1"/>
    <col min="14330" max="14330" width="15" customWidth="1"/>
    <col min="14331" max="14339" width="15.7109375" customWidth="1"/>
    <col min="14340" max="14340" width="15.85546875" customWidth="1"/>
    <col min="14341" max="14341" width="16.42578125" customWidth="1"/>
    <col min="14342" max="14342" width="15" customWidth="1"/>
    <col min="14343" max="14343" width="13.7109375" bestFit="1" customWidth="1"/>
    <col min="14344" max="14345" width="12.7109375" bestFit="1" customWidth="1"/>
    <col min="14348" max="14348" width="13.5703125" customWidth="1"/>
    <col min="14349" max="14349" width="17.140625" customWidth="1"/>
    <col min="14350" max="14350" width="12.7109375" bestFit="1" customWidth="1"/>
    <col min="14581" max="14581" width="7.85546875" customWidth="1"/>
    <col min="14582" max="14582" width="52.42578125" customWidth="1"/>
    <col min="14583" max="14583" width="16.140625" customWidth="1"/>
    <col min="14584" max="14584" width="16" customWidth="1"/>
    <col min="14585" max="14585" width="14.28515625" customWidth="1"/>
    <col min="14586" max="14586" width="15" customWidth="1"/>
    <col min="14587" max="14595" width="15.7109375" customWidth="1"/>
    <col min="14596" max="14596" width="15.85546875" customWidth="1"/>
    <col min="14597" max="14597" width="16.42578125" customWidth="1"/>
    <col min="14598" max="14598" width="15" customWidth="1"/>
    <col min="14599" max="14599" width="13.7109375" bestFit="1" customWidth="1"/>
    <col min="14600" max="14601" width="12.7109375" bestFit="1" customWidth="1"/>
    <col min="14604" max="14604" width="13.5703125" customWidth="1"/>
    <col min="14605" max="14605" width="17.140625" customWidth="1"/>
    <col min="14606" max="14606" width="12.7109375" bestFit="1" customWidth="1"/>
    <col min="14837" max="14837" width="7.85546875" customWidth="1"/>
    <col min="14838" max="14838" width="52.42578125" customWidth="1"/>
    <col min="14839" max="14839" width="16.140625" customWidth="1"/>
    <col min="14840" max="14840" width="16" customWidth="1"/>
    <col min="14841" max="14841" width="14.28515625" customWidth="1"/>
    <col min="14842" max="14842" width="15" customWidth="1"/>
    <col min="14843" max="14851" width="15.7109375" customWidth="1"/>
    <col min="14852" max="14852" width="15.85546875" customWidth="1"/>
    <col min="14853" max="14853" width="16.42578125" customWidth="1"/>
    <col min="14854" max="14854" width="15" customWidth="1"/>
    <col min="14855" max="14855" width="13.7109375" bestFit="1" customWidth="1"/>
    <col min="14856" max="14857" width="12.7109375" bestFit="1" customWidth="1"/>
    <col min="14860" max="14860" width="13.5703125" customWidth="1"/>
    <col min="14861" max="14861" width="17.140625" customWidth="1"/>
    <col min="14862" max="14862" width="12.7109375" bestFit="1" customWidth="1"/>
    <col min="15093" max="15093" width="7.85546875" customWidth="1"/>
    <col min="15094" max="15094" width="52.42578125" customWidth="1"/>
    <col min="15095" max="15095" width="16.140625" customWidth="1"/>
    <col min="15096" max="15096" width="16" customWidth="1"/>
    <col min="15097" max="15097" width="14.28515625" customWidth="1"/>
    <col min="15098" max="15098" width="15" customWidth="1"/>
    <col min="15099" max="15107" width="15.7109375" customWidth="1"/>
    <col min="15108" max="15108" width="15.85546875" customWidth="1"/>
    <col min="15109" max="15109" width="16.42578125" customWidth="1"/>
    <col min="15110" max="15110" width="15" customWidth="1"/>
    <col min="15111" max="15111" width="13.7109375" bestFit="1" customWidth="1"/>
    <col min="15112" max="15113" width="12.7109375" bestFit="1" customWidth="1"/>
    <col min="15116" max="15116" width="13.5703125" customWidth="1"/>
    <col min="15117" max="15117" width="17.140625" customWidth="1"/>
    <col min="15118" max="15118" width="12.7109375" bestFit="1" customWidth="1"/>
    <col min="15349" max="15349" width="7.85546875" customWidth="1"/>
    <col min="15350" max="15350" width="52.42578125" customWidth="1"/>
    <col min="15351" max="15351" width="16.140625" customWidth="1"/>
    <col min="15352" max="15352" width="16" customWidth="1"/>
    <col min="15353" max="15353" width="14.28515625" customWidth="1"/>
    <col min="15354" max="15354" width="15" customWidth="1"/>
    <col min="15355" max="15363" width="15.7109375" customWidth="1"/>
    <col min="15364" max="15364" width="15.85546875" customWidth="1"/>
    <col min="15365" max="15365" width="16.42578125" customWidth="1"/>
    <col min="15366" max="15366" width="15" customWidth="1"/>
    <col min="15367" max="15367" width="13.7109375" bestFit="1" customWidth="1"/>
    <col min="15368" max="15369" width="12.7109375" bestFit="1" customWidth="1"/>
    <col min="15372" max="15372" width="13.5703125" customWidth="1"/>
    <col min="15373" max="15373" width="17.140625" customWidth="1"/>
    <col min="15374" max="15374" width="12.7109375" bestFit="1" customWidth="1"/>
    <col min="15605" max="15605" width="7.85546875" customWidth="1"/>
    <col min="15606" max="15606" width="52.42578125" customWidth="1"/>
    <col min="15607" max="15607" width="16.140625" customWidth="1"/>
    <col min="15608" max="15608" width="16" customWidth="1"/>
    <col min="15609" max="15609" width="14.28515625" customWidth="1"/>
    <col min="15610" max="15610" width="15" customWidth="1"/>
    <col min="15611" max="15619" width="15.7109375" customWidth="1"/>
    <col min="15620" max="15620" width="15.85546875" customWidth="1"/>
    <col min="15621" max="15621" width="16.42578125" customWidth="1"/>
    <col min="15622" max="15622" width="15" customWidth="1"/>
    <col min="15623" max="15623" width="13.7109375" bestFit="1" customWidth="1"/>
    <col min="15624" max="15625" width="12.7109375" bestFit="1" customWidth="1"/>
    <col min="15628" max="15628" width="13.5703125" customWidth="1"/>
    <col min="15629" max="15629" width="17.140625" customWidth="1"/>
    <col min="15630" max="15630" width="12.7109375" bestFit="1" customWidth="1"/>
    <col min="15861" max="15861" width="7.85546875" customWidth="1"/>
    <col min="15862" max="15862" width="52.42578125" customWidth="1"/>
    <col min="15863" max="15863" width="16.140625" customWidth="1"/>
    <col min="15864" max="15864" width="16" customWidth="1"/>
    <col min="15865" max="15865" width="14.28515625" customWidth="1"/>
    <col min="15866" max="15866" width="15" customWidth="1"/>
    <col min="15867" max="15875" width="15.7109375" customWidth="1"/>
    <col min="15876" max="15876" width="15.85546875" customWidth="1"/>
    <col min="15877" max="15877" width="16.42578125" customWidth="1"/>
    <col min="15878" max="15878" width="15" customWidth="1"/>
    <col min="15879" max="15879" width="13.7109375" bestFit="1" customWidth="1"/>
    <col min="15880" max="15881" width="12.7109375" bestFit="1" customWidth="1"/>
    <col min="15884" max="15884" width="13.5703125" customWidth="1"/>
    <col min="15885" max="15885" width="17.140625" customWidth="1"/>
    <col min="15886" max="15886" width="12.7109375" bestFit="1" customWidth="1"/>
    <col min="16117" max="16117" width="7.85546875" customWidth="1"/>
    <col min="16118" max="16118" width="52.42578125" customWidth="1"/>
    <col min="16119" max="16119" width="16.140625" customWidth="1"/>
    <col min="16120" max="16120" width="16" customWidth="1"/>
    <col min="16121" max="16121" width="14.28515625" customWidth="1"/>
    <col min="16122" max="16122" width="15" customWidth="1"/>
    <col min="16123" max="16131" width="15.7109375" customWidth="1"/>
    <col min="16132" max="16132" width="15.85546875" customWidth="1"/>
    <col min="16133" max="16133" width="16.42578125" customWidth="1"/>
    <col min="16134" max="16134" width="15" customWidth="1"/>
    <col min="16135" max="16135" width="13.7109375" bestFit="1" customWidth="1"/>
    <col min="16136" max="16137" width="12.7109375" bestFit="1" customWidth="1"/>
    <col min="16140" max="16140" width="13.5703125" customWidth="1"/>
    <col min="16141" max="16141" width="17.140625" customWidth="1"/>
    <col min="16142" max="16142" width="12.7109375" bestFit="1" customWidth="1"/>
  </cols>
  <sheetData>
    <row r="3" spans="1:5" ht="18.75" x14ac:dyDescent="0.3">
      <c r="A3" s="97" t="s">
        <v>0</v>
      </c>
      <c r="B3" s="97"/>
      <c r="C3" s="97"/>
      <c r="D3" s="97"/>
      <c r="E3" s="97"/>
    </row>
    <row r="4" spans="1:5" ht="18.75" x14ac:dyDescent="0.4">
      <c r="A4" s="98" t="s">
        <v>1</v>
      </c>
      <c r="B4" s="98"/>
      <c r="C4" s="98"/>
      <c r="D4" s="98"/>
      <c r="E4" s="98"/>
    </row>
    <row r="5" spans="1:5" x14ac:dyDescent="0.25">
      <c r="A5" s="99" t="s">
        <v>282</v>
      </c>
      <c r="B5" s="99"/>
      <c r="C5" s="99"/>
      <c r="D5" s="99"/>
      <c r="E5" s="99"/>
    </row>
    <row r="6" spans="1:5" x14ac:dyDescent="0.25">
      <c r="A6" s="99" t="s">
        <v>2</v>
      </c>
      <c r="B6" s="99"/>
      <c r="C6" s="99"/>
      <c r="D6" s="99"/>
      <c r="E6" s="99"/>
    </row>
    <row r="7" spans="1:5" ht="15.75" thickBot="1" x14ac:dyDescent="0.3"/>
    <row r="8" spans="1:5" ht="15.75" thickBot="1" x14ac:dyDescent="0.3">
      <c r="A8" s="100" t="s">
        <v>3</v>
      </c>
      <c r="B8" s="101"/>
      <c r="C8" s="3" t="s">
        <v>4</v>
      </c>
      <c r="D8" s="55" t="s">
        <v>281</v>
      </c>
      <c r="E8" s="4" t="s">
        <v>5</v>
      </c>
    </row>
    <row r="9" spans="1:5" x14ac:dyDescent="0.25">
      <c r="A9" s="5">
        <v>2</v>
      </c>
      <c r="B9" s="6" t="s">
        <v>6</v>
      </c>
      <c r="C9" s="7"/>
      <c r="D9" s="67"/>
      <c r="E9" s="8"/>
    </row>
    <row r="10" spans="1:5" x14ac:dyDescent="0.25">
      <c r="A10" s="9">
        <v>2.1</v>
      </c>
      <c r="B10" s="10" t="s">
        <v>7</v>
      </c>
      <c r="C10" s="11"/>
      <c r="D10" s="68"/>
      <c r="E10" s="13"/>
    </row>
    <row r="11" spans="1:5" x14ac:dyDescent="0.25">
      <c r="A11" s="14"/>
      <c r="B11" s="15"/>
      <c r="C11" s="11"/>
      <c r="D11" s="68"/>
      <c r="E11" s="13"/>
    </row>
    <row r="12" spans="1:5" x14ac:dyDescent="0.25">
      <c r="A12" s="16" t="s">
        <v>8</v>
      </c>
      <c r="B12" s="17" t="s">
        <v>9</v>
      </c>
      <c r="C12" s="11"/>
      <c r="D12" s="57"/>
      <c r="E12" s="13"/>
    </row>
    <row r="13" spans="1:5" x14ac:dyDescent="0.25">
      <c r="A13" s="16" t="s">
        <v>10</v>
      </c>
      <c r="B13" s="17" t="s">
        <v>11</v>
      </c>
      <c r="C13" s="11">
        <v>444806612</v>
      </c>
      <c r="D13" s="11">
        <v>33353936.329999998</v>
      </c>
      <c r="E13" s="20">
        <f t="shared" ref="E13:E32" si="0">SUM(D13:D13)</f>
        <v>33353936.329999998</v>
      </c>
    </row>
    <row r="14" spans="1:5" x14ac:dyDescent="0.25">
      <c r="A14" s="16" t="s">
        <v>20</v>
      </c>
      <c r="B14" s="17" t="s">
        <v>21</v>
      </c>
      <c r="C14" s="11">
        <v>6396000</v>
      </c>
      <c r="D14" s="11">
        <v>756000</v>
      </c>
      <c r="E14" s="20">
        <f t="shared" si="0"/>
        <v>756000</v>
      </c>
    </row>
    <row r="15" spans="1:5" x14ac:dyDescent="0.25">
      <c r="A15" s="16" t="s">
        <v>193</v>
      </c>
      <c r="B15" s="17" t="s">
        <v>12</v>
      </c>
      <c r="C15" s="11">
        <v>207880492</v>
      </c>
      <c r="D15" s="11">
        <v>21054156.5</v>
      </c>
      <c r="E15" s="20">
        <f t="shared" si="0"/>
        <v>21054156.5</v>
      </c>
    </row>
    <row r="16" spans="1:5" x14ac:dyDescent="0.25">
      <c r="A16" s="16" t="s">
        <v>194</v>
      </c>
      <c r="B16" s="17" t="s">
        <v>17</v>
      </c>
      <c r="C16" s="11">
        <v>0</v>
      </c>
      <c r="D16" s="11"/>
      <c r="E16" s="20">
        <f t="shared" si="0"/>
        <v>0</v>
      </c>
    </row>
    <row r="17" spans="1:5" x14ac:dyDescent="0.25">
      <c r="A17" s="16" t="s">
        <v>13</v>
      </c>
      <c r="B17" s="17" t="s">
        <v>14</v>
      </c>
      <c r="C17" s="11">
        <v>2250000</v>
      </c>
      <c r="D17" s="11">
        <v>1467617.27</v>
      </c>
      <c r="E17" s="20">
        <f t="shared" si="0"/>
        <v>1467617.27</v>
      </c>
    </row>
    <row r="18" spans="1:5" x14ac:dyDescent="0.25">
      <c r="A18" s="16" t="s">
        <v>15</v>
      </c>
      <c r="B18" s="17" t="s">
        <v>16</v>
      </c>
      <c r="C18" s="11">
        <v>57529092</v>
      </c>
      <c r="D18" s="11"/>
      <c r="E18" s="20">
        <f t="shared" si="0"/>
        <v>0</v>
      </c>
    </row>
    <row r="19" spans="1:5" x14ac:dyDescent="0.25">
      <c r="A19" s="16" t="s">
        <v>18</v>
      </c>
      <c r="B19" s="17" t="s">
        <v>19</v>
      </c>
      <c r="C19" s="11">
        <v>0</v>
      </c>
      <c r="D19" s="11"/>
      <c r="E19" s="20">
        <f t="shared" si="0"/>
        <v>0</v>
      </c>
    </row>
    <row r="20" spans="1:5" x14ac:dyDescent="0.25">
      <c r="A20" s="16" t="s">
        <v>22</v>
      </c>
      <c r="B20" s="17" t="s">
        <v>23</v>
      </c>
      <c r="C20" s="11">
        <v>0</v>
      </c>
      <c r="D20" s="11"/>
      <c r="E20" s="20">
        <f t="shared" si="0"/>
        <v>0</v>
      </c>
    </row>
    <row r="21" spans="1:5" x14ac:dyDescent="0.25">
      <c r="A21" s="16" t="s">
        <v>24</v>
      </c>
      <c r="B21" s="17" t="s">
        <v>25</v>
      </c>
      <c r="C21" s="11">
        <v>0</v>
      </c>
      <c r="D21" s="11"/>
      <c r="E21" s="20">
        <f t="shared" si="0"/>
        <v>0</v>
      </c>
    </row>
    <row r="22" spans="1:5" x14ac:dyDescent="0.25">
      <c r="A22" s="16" t="s">
        <v>26</v>
      </c>
      <c r="B22" s="17" t="s">
        <v>27</v>
      </c>
      <c r="C22" s="11">
        <v>0</v>
      </c>
      <c r="D22" s="11"/>
      <c r="E22" s="20">
        <f t="shared" si="0"/>
        <v>0</v>
      </c>
    </row>
    <row r="23" spans="1:5" x14ac:dyDescent="0.25">
      <c r="A23" s="16" t="s">
        <v>267</v>
      </c>
      <c r="B23" s="17" t="s">
        <v>268</v>
      </c>
      <c r="C23" s="19">
        <v>12257438</v>
      </c>
      <c r="D23" s="11"/>
      <c r="E23" s="20">
        <f t="shared" si="0"/>
        <v>0</v>
      </c>
    </row>
    <row r="24" spans="1:5" x14ac:dyDescent="0.25">
      <c r="A24" s="16" t="s">
        <v>28</v>
      </c>
      <c r="B24" s="17" t="s">
        <v>29</v>
      </c>
      <c r="C24" s="11">
        <v>0</v>
      </c>
      <c r="D24" s="11"/>
      <c r="E24" s="20">
        <f t="shared" si="0"/>
        <v>0</v>
      </c>
    </row>
    <row r="25" spans="1:5" x14ac:dyDescent="0.25">
      <c r="A25" s="16" t="s">
        <v>30</v>
      </c>
      <c r="B25" s="17" t="s">
        <v>31</v>
      </c>
      <c r="C25" s="11">
        <v>23122000</v>
      </c>
      <c r="D25" s="19">
        <v>1961429.51</v>
      </c>
      <c r="E25" s="20">
        <f t="shared" si="0"/>
        <v>1961429.51</v>
      </c>
    </row>
    <row r="26" spans="1:5" x14ac:dyDescent="0.25">
      <c r="A26" s="16" t="s">
        <v>32</v>
      </c>
      <c r="B26" s="17" t="s">
        <v>33</v>
      </c>
      <c r="C26" s="11">
        <v>0</v>
      </c>
      <c r="D26" s="11"/>
      <c r="E26" s="20">
        <f t="shared" si="0"/>
        <v>0</v>
      </c>
    </row>
    <row r="27" spans="1:5" x14ac:dyDescent="0.25">
      <c r="A27" s="16" t="s">
        <v>34</v>
      </c>
      <c r="B27" s="17" t="s">
        <v>35</v>
      </c>
      <c r="C27" s="19">
        <v>5389866</v>
      </c>
      <c r="D27" s="11"/>
      <c r="E27" s="20">
        <f t="shared" si="0"/>
        <v>0</v>
      </c>
    </row>
    <row r="28" spans="1:5" x14ac:dyDescent="0.25">
      <c r="A28" s="16" t="s">
        <v>36</v>
      </c>
      <c r="B28" s="17" t="s">
        <v>37</v>
      </c>
      <c r="C28" s="11">
        <v>0</v>
      </c>
      <c r="D28" s="11"/>
      <c r="E28" s="20">
        <f t="shared" si="0"/>
        <v>0</v>
      </c>
    </row>
    <row r="29" spans="1:5" x14ac:dyDescent="0.25">
      <c r="A29" s="16" t="s">
        <v>38</v>
      </c>
      <c r="B29" s="17" t="s">
        <v>39</v>
      </c>
      <c r="C29" s="11">
        <v>4500000</v>
      </c>
      <c r="D29" s="11"/>
      <c r="E29" s="20">
        <f t="shared" si="0"/>
        <v>0</v>
      </c>
    </row>
    <row r="30" spans="1:5" x14ac:dyDescent="0.25">
      <c r="A30" s="16" t="s">
        <v>40</v>
      </c>
      <c r="B30" s="17" t="s">
        <v>41</v>
      </c>
      <c r="C30" s="11">
        <v>42894764</v>
      </c>
      <c r="D30" s="11">
        <v>3862636.64</v>
      </c>
      <c r="E30" s="20">
        <f t="shared" si="0"/>
        <v>3862636.64</v>
      </c>
    </row>
    <row r="31" spans="1:5" x14ac:dyDescent="0.25">
      <c r="A31" s="16" t="s">
        <v>42</v>
      </c>
      <c r="B31" s="17" t="s">
        <v>43</v>
      </c>
      <c r="C31" s="11">
        <v>40894764</v>
      </c>
      <c r="D31" s="19">
        <v>3964443.22</v>
      </c>
      <c r="E31" s="20">
        <f t="shared" si="0"/>
        <v>3964443.22</v>
      </c>
    </row>
    <row r="32" spans="1:5" x14ac:dyDescent="0.25">
      <c r="A32" s="16" t="s">
        <v>44</v>
      </c>
      <c r="B32" s="17" t="s">
        <v>45</v>
      </c>
      <c r="C32" s="11">
        <v>25510764</v>
      </c>
      <c r="D32" s="11">
        <v>539560.06999999995</v>
      </c>
      <c r="E32" s="20">
        <f t="shared" si="0"/>
        <v>539560.06999999995</v>
      </c>
    </row>
    <row r="33" spans="1:5" x14ac:dyDescent="0.25">
      <c r="A33" s="21" t="s">
        <v>46</v>
      </c>
      <c r="B33" s="22"/>
      <c r="C33" s="23">
        <f>SUM(C13:C32)</f>
        <v>873431792</v>
      </c>
      <c r="D33" s="23">
        <f t="shared" ref="D33:E33" si="1">SUM(D13:D32)</f>
        <v>66959779.539999999</v>
      </c>
      <c r="E33" s="23">
        <f t="shared" si="1"/>
        <v>66959779.539999999</v>
      </c>
    </row>
    <row r="34" spans="1:5" x14ac:dyDescent="0.25">
      <c r="A34" s="24"/>
      <c r="B34" s="25"/>
      <c r="C34" s="26"/>
      <c r="D34" s="70"/>
      <c r="E34" s="27"/>
    </row>
    <row r="35" spans="1:5" x14ac:dyDescent="0.25">
      <c r="A35" s="28" t="s">
        <v>47</v>
      </c>
      <c r="B35" s="10"/>
      <c r="C35" s="11"/>
      <c r="D35" s="57"/>
      <c r="E35" s="13"/>
    </row>
    <row r="36" spans="1:5" x14ac:dyDescent="0.25">
      <c r="A36" s="16" t="s">
        <v>48</v>
      </c>
      <c r="B36" s="17" t="s">
        <v>49</v>
      </c>
      <c r="C36" s="11">
        <v>438072</v>
      </c>
      <c r="D36" s="11">
        <v>930.25</v>
      </c>
      <c r="E36" s="20">
        <f t="shared" ref="E36:E70" si="2">SUM(D36:D36)</f>
        <v>930.25</v>
      </c>
    </row>
    <row r="37" spans="1:5" x14ac:dyDescent="0.25">
      <c r="A37" s="16" t="s">
        <v>50</v>
      </c>
      <c r="B37" s="17" t="s">
        <v>51</v>
      </c>
      <c r="C37" s="11">
        <v>6385272</v>
      </c>
      <c r="D37" s="11">
        <v>366925.89</v>
      </c>
      <c r="E37" s="20">
        <f t="shared" si="2"/>
        <v>366925.89</v>
      </c>
    </row>
    <row r="38" spans="1:5" x14ac:dyDescent="0.25">
      <c r="A38" s="16" t="s">
        <v>52</v>
      </c>
      <c r="B38" s="17" t="s">
        <v>53</v>
      </c>
      <c r="C38" s="11">
        <v>0</v>
      </c>
      <c r="D38" s="11">
        <v>0</v>
      </c>
      <c r="E38" s="20">
        <f t="shared" si="2"/>
        <v>0</v>
      </c>
    </row>
    <row r="39" spans="1:5" x14ac:dyDescent="0.25">
      <c r="A39" s="16" t="s">
        <v>54</v>
      </c>
      <c r="B39" s="17" t="s">
        <v>55</v>
      </c>
      <c r="C39" s="19">
        <v>12204000</v>
      </c>
      <c r="D39" s="11">
        <v>927219.19999999995</v>
      </c>
      <c r="E39" s="20">
        <f>SUM(D39:D39)</f>
        <v>927219.19999999995</v>
      </c>
    </row>
    <row r="40" spans="1:5" x14ac:dyDescent="0.25">
      <c r="A40" s="16" t="s">
        <v>56</v>
      </c>
      <c r="B40" s="17" t="s">
        <v>57</v>
      </c>
      <c r="C40" s="11">
        <v>119509</v>
      </c>
      <c r="D40" s="11">
        <v>67565</v>
      </c>
      <c r="E40" s="20">
        <f t="shared" si="2"/>
        <v>67565</v>
      </c>
    </row>
    <row r="41" spans="1:5" x14ac:dyDescent="0.25">
      <c r="A41" s="16" t="s">
        <v>58</v>
      </c>
      <c r="B41" s="17" t="s">
        <v>59</v>
      </c>
      <c r="C41" s="11">
        <v>30612</v>
      </c>
      <c r="D41" s="11">
        <v>2546</v>
      </c>
      <c r="E41" s="20">
        <f t="shared" si="2"/>
        <v>2546</v>
      </c>
    </row>
    <row r="42" spans="1:5" x14ac:dyDescent="0.25">
      <c r="A42" s="16" t="s">
        <v>60</v>
      </c>
      <c r="B42" s="17" t="s">
        <v>61</v>
      </c>
      <c r="C42" s="11">
        <v>35692000</v>
      </c>
      <c r="D42" s="11">
        <v>3732558.3</v>
      </c>
      <c r="E42" s="20">
        <f t="shared" si="2"/>
        <v>3732558.3</v>
      </c>
    </row>
    <row r="43" spans="1:5" x14ac:dyDescent="0.25">
      <c r="A43" s="16" t="s">
        <v>62</v>
      </c>
      <c r="B43" s="17" t="s">
        <v>63</v>
      </c>
      <c r="C43" s="11">
        <v>0</v>
      </c>
      <c r="D43" s="11">
        <v>0</v>
      </c>
      <c r="E43" s="20">
        <f t="shared" si="2"/>
        <v>0</v>
      </c>
    </row>
    <row r="44" spans="1:5" x14ac:dyDescent="0.25">
      <c r="A44" s="16" t="s">
        <v>254</v>
      </c>
      <c r="B44" s="17" t="s">
        <v>255</v>
      </c>
      <c r="C44" s="11">
        <v>0</v>
      </c>
      <c r="D44" s="11">
        <v>0</v>
      </c>
      <c r="E44" s="20">
        <f t="shared" si="2"/>
        <v>0</v>
      </c>
    </row>
    <row r="45" spans="1:5" x14ac:dyDescent="0.25">
      <c r="A45" s="16" t="s">
        <v>64</v>
      </c>
      <c r="B45" s="17" t="s">
        <v>65</v>
      </c>
      <c r="C45" s="11">
        <v>7608000</v>
      </c>
      <c r="D45" s="11">
        <v>1068370</v>
      </c>
      <c r="E45" s="20">
        <f t="shared" si="2"/>
        <v>1068370</v>
      </c>
    </row>
    <row r="46" spans="1:5" x14ac:dyDescent="0.25">
      <c r="A46" s="16" t="s">
        <v>276</v>
      </c>
      <c r="B46" t="s">
        <v>277</v>
      </c>
      <c r="C46" s="11">
        <v>0</v>
      </c>
      <c r="D46" s="11">
        <v>0</v>
      </c>
      <c r="E46" s="20">
        <f t="shared" si="2"/>
        <v>0</v>
      </c>
    </row>
    <row r="47" spans="1:5" x14ac:dyDescent="0.25">
      <c r="A47" s="16" t="s">
        <v>66</v>
      </c>
      <c r="B47" s="17" t="s">
        <v>67</v>
      </c>
      <c r="C47" s="11">
        <v>0</v>
      </c>
      <c r="D47" s="11">
        <v>0</v>
      </c>
      <c r="E47" s="20">
        <f t="shared" si="2"/>
        <v>0</v>
      </c>
    </row>
    <row r="48" spans="1:5" x14ac:dyDescent="0.25">
      <c r="A48" s="16" t="s">
        <v>235</v>
      </c>
      <c r="B48" s="17" t="s">
        <v>236</v>
      </c>
      <c r="C48" s="11">
        <v>0</v>
      </c>
      <c r="D48" s="11">
        <v>0</v>
      </c>
      <c r="E48" s="20">
        <f t="shared" si="2"/>
        <v>0</v>
      </c>
    </row>
    <row r="49" spans="1:5" x14ac:dyDescent="0.25">
      <c r="A49" s="16" t="s">
        <v>68</v>
      </c>
      <c r="B49" s="17" t="s">
        <v>69</v>
      </c>
      <c r="C49" s="19">
        <v>8932972</v>
      </c>
      <c r="D49" s="11">
        <v>0</v>
      </c>
      <c r="E49" s="20">
        <f t="shared" si="2"/>
        <v>0</v>
      </c>
    </row>
    <row r="50" spans="1:5" x14ac:dyDescent="0.25">
      <c r="A50" s="16" t="s">
        <v>70</v>
      </c>
      <c r="B50" s="17" t="s">
        <v>71</v>
      </c>
      <c r="C50" s="11">
        <v>4800000</v>
      </c>
      <c r="D50" s="83">
        <v>437042.01</v>
      </c>
      <c r="E50" s="20">
        <f t="shared" si="2"/>
        <v>437042.01</v>
      </c>
    </row>
    <row r="51" spans="1:5" x14ac:dyDescent="0.25">
      <c r="A51" s="16" t="s">
        <v>72</v>
      </c>
      <c r="B51" s="17" t="s">
        <v>73</v>
      </c>
      <c r="C51" s="11">
        <v>0</v>
      </c>
      <c r="D51" s="11">
        <v>0</v>
      </c>
      <c r="E51" s="20">
        <f t="shared" si="2"/>
        <v>0</v>
      </c>
    </row>
    <row r="52" spans="1:5" x14ac:dyDescent="0.25">
      <c r="A52" s="16" t="s">
        <v>74</v>
      </c>
      <c r="B52" s="17" t="s">
        <v>75</v>
      </c>
      <c r="C52" s="11">
        <v>0</v>
      </c>
      <c r="D52" s="11">
        <v>0</v>
      </c>
      <c r="E52" s="20">
        <f t="shared" si="2"/>
        <v>0</v>
      </c>
    </row>
    <row r="53" spans="1:5" x14ac:dyDescent="0.25">
      <c r="A53" s="16" t="s">
        <v>244</v>
      </c>
      <c r="B53" s="17" t="s">
        <v>245</v>
      </c>
      <c r="C53" s="11">
        <v>0</v>
      </c>
      <c r="D53" s="11">
        <v>0</v>
      </c>
      <c r="E53" s="20">
        <f t="shared" si="2"/>
        <v>0</v>
      </c>
    </row>
    <row r="54" spans="1:5" x14ac:dyDescent="0.25">
      <c r="A54" s="16" t="s">
        <v>76</v>
      </c>
      <c r="B54" s="17" t="s">
        <v>77</v>
      </c>
      <c r="C54" s="11">
        <v>0</v>
      </c>
      <c r="D54" s="11">
        <v>0</v>
      </c>
      <c r="E54" s="20">
        <f t="shared" si="2"/>
        <v>0</v>
      </c>
    </row>
    <row r="55" spans="1:5" x14ac:dyDescent="0.25">
      <c r="A55" s="16" t="s">
        <v>78</v>
      </c>
      <c r="B55" s="17" t="s">
        <v>79</v>
      </c>
      <c r="C55" s="11">
        <v>0</v>
      </c>
      <c r="D55" s="11">
        <v>0</v>
      </c>
      <c r="E55" s="20">
        <f t="shared" si="2"/>
        <v>0</v>
      </c>
    </row>
    <row r="56" spans="1:5" x14ac:dyDescent="0.25">
      <c r="A56" s="16" t="s">
        <v>80</v>
      </c>
      <c r="B56" s="17" t="s">
        <v>81</v>
      </c>
      <c r="C56" s="11">
        <v>0</v>
      </c>
      <c r="D56" s="11">
        <v>0</v>
      </c>
      <c r="E56" s="20">
        <f t="shared" si="2"/>
        <v>0</v>
      </c>
    </row>
    <row r="57" spans="1:5" x14ac:dyDescent="0.25">
      <c r="A57" s="16" t="s">
        <v>246</v>
      </c>
      <c r="B57" s="17" t="s">
        <v>247</v>
      </c>
      <c r="C57" s="11">
        <v>0</v>
      </c>
      <c r="D57" s="11">
        <v>0</v>
      </c>
      <c r="E57" s="20">
        <f t="shared" si="2"/>
        <v>0</v>
      </c>
    </row>
    <row r="58" spans="1:5" x14ac:dyDescent="0.25">
      <c r="A58" s="16" t="s">
        <v>82</v>
      </c>
      <c r="B58" s="17" t="s">
        <v>83</v>
      </c>
      <c r="C58" s="11">
        <v>0</v>
      </c>
      <c r="D58" s="11">
        <v>0</v>
      </c>
      <c r="E58" s="20">
        <f t="shared" si="2"/>
        <v>0</v>
      </c>
    </row>
    <row r="59" spans="1:5" x14ac:dyDescent="0.25">
      <c r="A59" s="16" t="s">
        <v>84</v>
      </c>
      <c r="B59" s="17" t="s">
        <v>85</v>
      </c>
      <c r="C59" s="11">
        <v>0</v>
      </c>
      <c r="D59" s="11">
        <v>0</v>
      </c>
      <c r="E59" s="20">
        <f t="shared" si="2"/>
        <v>0</v>
      </c>
    </row>
    <row r="60" spans="1:5" x14ac:dyDescent="0.25">
      <c r="A60" s="16" t="s">
        <v>86</v>
      </c>
      <c r="B60" s="17" t="s">
        <v>87</v>
      </c>
      <c r="C60" s="11">
        <v>0</v>
      </c>
      <c r="D60" s="11">
        <v>0</v>
      </c>
      <c r="E60" s="20">
        <f t="shared" si="2"/>
        <v>0</v>
      </c>
    </row>
    <row r="61" spans="1:5" x14ac:dyDescent="0.25">
      <c r="A61" s="16" t="s">
        <v>88</v>
      </c>
      <c r="B61" s="17" t="s">
        <v>89</v>
      </c>
      <c r="C61" s="11">
        <v>0</v>
      </c>
      <c r="D61" s="11">
        <v>0</v>
      </c>
      <c r="E61" s="20">
        <f t="shared" si="2"/>
        <v>0</v>
      </c>
    </row>
    <row r="62" spans="1:5" x14ac:dyDescent="0.25">
      <c r="A62" s="16" t="s">
        <v>90</v>
      </c>
      <c r="B62" s="17" t="s">
        <v>91</v>
      </c>
      <c r="C62" s="11">
        <v>0</v>
      </c>
      <c r="D62" s="11">
        <v>0</v>
      </c>
      <c r="E62" s="20">
        <f t="shared" si="2"/>
        <v>0</v>
      </c>
    </row>
    <row r="63" spans="1:5" x14ac:dyDescent="0.25">
      <c r="A63" s="16" t="s">
        <v>92</v>
      </c>
      <c r="B63" s="17" t="s">
        <v>93</v>
      </c>
      <c r="C63" s="11">
        <v>0</v>
      </c>
      <c r="D63" s="11">
        <v>0</v>
      </c>
      <c r="E63" s="20">
        <f t="shared" si="2"/>
        <v>0</v>
      </c>
    </row>
    <row r="64" spans="1:5" x14ac:dyDescent="0.25">
      <c r="A64" s="16" t="s">
        <v>241</v>
      </c>
      <c r="B64" s="17" t="s">
        <v>242</v>
      </c>
      <c r="C64" s="11">
        <v>0</v>
      </c>
      <c r="D64" s="11">
        <v>0</v>
      </c>
      <c r="E64" s="20">
        <f t="shared" si="2"/>
        <v>0</v>
      </c>
    </row>
    <row r="65" spans="1:5" x14ac:dyDescent="0.25">
      <c r="A65" s="16" t="s">
        <v>94</v>
      </c>
      <c r="B65" s="17" t="s">
        <v>261</v>
      </c>
      <c r="C65" s="11">
        <v>0</v>
      </c>
      <c r="D65" s="11">
        <v>0</v>
      </c>
      <c r="E65" s="20">
        <f t="shared" si="2"/>
        <v>0</v>
      </c>
    </row>
    <row r="66" spans="1:5" x14ac:dyDescent="0.25">
      <c r="A66" s="16" t="s">
        <v>95</v>
      </c>
      <c r="B66" s="17" t="s">
        <v>96</v>
      </c>
      <c r="C66" s="11">
        <v>0</v>
      </c>
      <c r="D66" s="11">
        <v>0</v>
      </c>
      <c r="E66" s="20">
        <f t="shared" si="2"/>
        <v>0</v>
      </c>
    </row>
    <row r="67" spans="1:5" x14ac:dyDescent="0.25">
      <c r="A67" s="16" t="s">
        <v>97</v>
      </c>
      <c r="B67" s="17" t="s">
        <v>98</v>
      </c>
      <c r="C67" s="11">
        <v>0</v>
      </c>
      <c r="D67" s="11">
        <v>0</v>
      </c>
      <c r="E67" s="20">
        <f t="shared" si="2"/>
        <v>0</v>
      </c>
    </row>
    <row r="68" spans="1:5" x14ac:dyDescent="0.25">
      <c r="A68" s="16" t="s">
        <v>99</v>
      </c>
      <c r="B68" s="17" t="s">
        <v>100</v>
      </c>
      <c r="C68" s="11">
        <v>0</v>
      </c>
      <c r="D68" s="11">
        <v>0</v>
      </c>
      <c r="E68" s="20">
        <f t="shared" si="2"/>
        <v>0</v>
      </c>
    </row>
    <row r="69" spans="1:5" x14ac:dyDescent="0.25">
      <c r="A69" s="16" t="s">
        <v>101</v>
      </c>
      <c r="B69" s="17" t="s">
        <v>102</v>
      </c>
      <c r="C69" s="11">
        <v>0</v>
      </c>
      <c r="D69" s="11">
        <v>0</v>
      </c>
      <c r="E69" s="20">
        <f t="shared" si="2"/>
        <v>0</v>
      </c>
    </row>
    <row r="70" spans="1:5" x14ac:dyDescent="0.25">
      <c r="A70" s="16" t="s">
        <v>103</v>
      </c>
      <c r="B70" s="17" t="s">
        <v>104</v>
      </c>
      <c r="C70" s="11">
        <v>0</v>
      </c>
      <c r="D70" s="11">
        <v>0</v>
      </c>
      <c r="E70" s="20">
        <f t="shared" si="2"/>
        <v>0</v>
      </c>
    </row>
    <row r="71" spans="1:5" x14ac:dyDescent="0.25">
      <c r="A71" s="29" t="s">
        <v>105</v>
      </c>
      <c r="B71" s="30"/>
      <c r="C71" s="31">
        <f>SUM(C36:C70)</f>
        <v>76210437</v>
      </c>
      <c r="D71" s="69">
        <f>SUM(D36:D70)</f>
        <v>6603156.6499999994</v>
      </c>
      <c r="E71" s="69">
        <f>SUM(E36:E70)</f>
        <v>6603156.6499999994</v>
      </c>
    </row>
    <row r="72" spans="1:5" x14ac:dyDescent="0.25">
      <c r="A72" s="32"/>
      <c r="B72" s="30"/>
      <c r="C72" s="11"/>
      <c r="D72" s="57"/>
      <c r="E72" s="20"/>
    </row>
    <row r="73" spans="1:5" x14ac:dyDescent="0.25">
      <c r="A73" s="16" t="s">
        <v>106</v>
      </c>
      <c r="B73" s="17" t="s">
        <v>107</v>
      </c>
      <c r="C73" s="11">
        <v>10200000</v>
      </c>
      <c r="D73" s="11">
        <v>0</v>
      </c>
      <c r="E73" s="20">
        <f t="shared" ref="E73:E108" si="3">SUM(D73:D73)</f>
        <v>0</v>
      </c>
    </row>
    <row r="74" spans="1:5" x14ac:dyDescent="0.25">
      <c r="A74" s="16" t="s">
        <v>108</v>
      </c>
      <c r="B74" s="17" t="s">
        <v>109</v>
      </c>
      <c r="C74" s="11">
        <v>0</v>
      </c>
      <c r="D74" s="11">
        <v>0</v>
      </c>
      <c r="E74" s="20">
        <f t="shared" si="3"/>
        <v>0</v>
      </c>
    </row>
    <row r="75" spans="1:5" x14ac:dyDescent="0.25">
      <c r="A75" s="16" t="s">
        <v>110</v>
      </c>
      <c r="B75" s="17" t="s">
        <v>111</v>
      </c>
      <c r="C75" s="11">
        <v>0</v>
      </c>
      <c r="D75" s="11">
        <v>0</v>
      </c>
      <c r="E75" s="20">
        <f t="shared" si="3"/>
        <v>0</v>
      </c>
    </row>
    <row r="76" spans="1:5" x14ac:dyDescent="0.25">
      <c r="A76" s="16" t="s">
        <v>224</v>
      </c>
      <c r="B76" s="17" t="s">
        <v>232</v>
      </c>
      <c r="C76" s="11">
        <v>0</v>
      </c>
      <c r="D76" s="11">
        <v>0</v>
      </c>
      <c r="E76" s="20">
        <f t="shared" si="3"/>
        <v>0</v>
      </c>
    </row>
    <row r="77" spans="1:5" x14ac:dyDescent="0.25">
      <c r="A77" s="16" t="s">
        <v>112</v>
      </c>
      <c r="B77" s="17" t="s">
        <v>113</v>
      </c>
      <c r="C77" s="11">
        <v>0</v>
      </c>
      <c r="D77" s="11">
        <v>0</v>
      </c>
      <c r="E77" s="20">
        <f t="shared" si="3"/>
        <v>0</v>
      </c>
    </row>
    <row r="78" spans="1:5" x14ac:dyDescent="0.25">
      <c r="A78" s="16" t="s">
        <v>114</v>
      </c>
      <c r="B78" s="17" t="s">
        <v>115</v>
      </c>
      <c r="C78" s="11">
        <v>0</v>
      </c>
      <c r="D78" s="11">
        <v>0</v>
      </c>
      <c r="E78" s="20">
        <f t="shared" si="3"/>
        <v>0</v>
      </c>
    </row>
    <row r="79" spans="1:5" x14ac:dyDescent="0.25">
      <c r="A79" s="16" t="s">
        <v>116</v>
      </c>
      <c r="B79" s="17" t="s">
        <v>117</v>
      </c>
      <c r="C79" s="11">
        <v>0</v>
      </c>
      <c r="D79" s="11">
        <v>0</v>
      </c>
      <c r="E79" s="20">
        <f t="shared" si="3"/>
        <v>0</v>
      </c>
    </row>
    <row r="80" spans="1:5" x14ac:dyDescent="0.25">
      <c r="A80" s="16" t="s">
        <v>225</v>
      </c>
      <c r="B80" s="17" t="s">
        <v>231</v>
      </c>
      <c r="C80" s="11">
        <v>0</v>
      </c>
      <c r="D80" s="11">
        <v>0</v>
      </c>
      <c r="E80" s="20">
        <f t="shared" si="3"/>
        <v>0</v>
      </c>
    </row>
    <row r="81" spans="1:5" x14ac:dyDescent="0.25">
      <c r="A81" s="16" t="s">
        <v>256</v>
      </c>
      <c r="B81" s="17" t="s">
        <v>118</v>
      </c>
      <c r="C81" s="11">
        <v>0</v>
      </c>
      <c r="D81" s="11">
        <v>0</v>
      </c>
      <c r="E81" s="20">
        <f t="shared" si="3"/>
        <v>0</v>
      </c>
    </row>
    <row r="82" spans="1:5" x14ac:dyDescent="0.25">
      <c r="A82" s="16" t="s">
        <v>119</v>
      </c>
      <c r="B82" s="17" t="s">
        <v>120</v>
      </c>
      <c r="C82" s="11">
        <v>3000000</v>
      </c>
      <c r="D82" s="11">
        <v>0</v>
      </c>
      <c r="E82" s="20">
        <f t="shared" si="3"/>
        <v>0</v>
      </c>
    </row>
    <row r="83" spans="1:5" x14ac:dyDescent="0.25">
      <c r="A83" s="16" t="s">
        <v>237</v>
      </c>
      <c r="B83" s="17" t="s">
        <v>238</v>
      </c>
      <c r="C83" s="11">
        <v>0</v>
      </c>
      <c r="D83" s="11">
        <v>0</v>
      </c>
      <c r="E83" s="20">
        <f t="shared" si="3"/>
        <v>0</v>
      </c>
    </row>
    <row r="84" spans="1:5" x14ac:dyDescent="0.25">
      <c r="A84" s="16" t="s">
        <v>121</v>
      </c>
      <c r="B84" s="17" t="s">
        <v>122</v>
      </c>
      <c r="C84" s="11">
        <v>0</v>
      </c>
      <c r="D84" s="11">
        <v>0</v>
      </c>
      <c r="E84" s="20">
        <f t="shared" si="3"/>
        <v>0</v>
      </c>
    </row>
    <row r="85" spans="1:5" x14ac:dyDescent="0.25">
      <c r="A85" s="16" t="s">
        <v>123</v>
      </c>
      <c r="B85" s="17" t="s">
        <v>124</v>
      </c>
      <c r="C85" s="11">
        <v>0</v>
      </c>
      <c r="D85" s="11">
        <v>0</v>
      </c>
      <c r="E85" s="20">
        <f t="shared" si="3"/>
        <v>0</v>
      </c>
    </row>
    <row r="86" spans="1:5" x14ac:dyDescent="0.25">
      <c r="A86" s="16" t="s">
        <v>125</v>
      </c>
      <c r="B86" s="17" t="s">
        <v>126</v>
      </c>
      <c r="C86" s="11">
        <v>0</v>
      </c>
      <c r="D86" s="11">
        <v>0</v>
      </c>
      <c r="E86" s="20">
        <f t="shared" si="3"/>
        <v>0</v>
      </c>
    </row>
    <row r="87" spans="1:5" x14ac:dyDescent="0.25">
      <c r="A87" s="16" t="s">
        <v>127</v>
      </c>
      <c r="B87" s="33" t="s">
        <v>128</v>
      </c>
      <c r="C87" s="11">
        <v>0</v>
      </c>
      <c r="D87" s="11">
        <v>0</v>
      </c>
      <c r="E87" s="20">
        <f t="shared" si="3"/>
        <v>0</v>
      </c>
    </row>
    <row r="88" spans="1:5" x14ac:dyDescent="0.25">
      <c r="A88" s="16" t="s">
        <v>129</v>
      </c>
      <c r="B88" s="33" t="s">
        <v>130</v>
      </c>
      <c r="C88" s="11">
        <v>0</v>
      </c>
      <c r="D88" s="11">
        <v>0</v>
      </c>
      <c r="E88" s="20">
        <f t="shared" si="3"/>
        <v>0</v>
      </c>
    </row>
    <row r="89" spans="1:5" x14ac:dyDescent="0.25">
      <c r="A89" s="16" t="s">
        <v>239</v>
      </c>
      <c r="B89" s="33" t="s">
        <v>240</v>
      </c>
      <c r="C89" s="11">
        <v>0</v>
      </c>
      <c r="D89" s="11">
        <v>0</v>
      </c>
      <c r="E89" s="20">
        <f t="shared" si="3"/>
        <v>0</v>
      </c>
    </row>
    <row r="90" spans="1:5" x14ac:dyDescent="0.25">
      <c r="A90" s="16" t="s">
        <v>131</v>
      </c>
      <c r="B90" s="33" t="s">
        <v>132</v>
      </c>
      <c r="C90" s="11">
        <v>26356000</v>
      </c>
      <c r="D90" s="85">
        <v>0</v>
      </c>
      <c r="E90" s="20">
        <f t="shared" si="3"/>
        <v>0</v>
      </c>
    </row>
    <row r="91" spans="1:5" x14ac:dyDescent="0.25">
      <c r="A91" s="16" t="s">
        <v>133</v>
      </c>
      <c r="B91" s="34" t="s">
        <v>134</v>
      </c>
      <c r="C91" s="11">
        <v>0</v>
      </c>
      <c r="D91" s="11">
        <v>1713000</v>
      </c>
      <c r="E91" s="20">
        <f t="shared" si="3"/>
        <v>1713000</v>
      </c>
    </row>
    <row r="92" spans="1:5" x14ac:dyDescent="0.25">
      <c r="A92" s="16" t="s">
        <v>259</v>
      </c>
      <c r="B92" s="34" t="s">
        <v>260</v>
      </c>
      <c r="C92" s="11">
        <v>0</v>
      </c>
      <c r="D92" s="11">
        <v>0</v>
      </c>
      <c r="E92" s="20">
        <f t="shared" si="3"/>
        <v>0</v>
      </c>
    </row>
    <row r="93" spans="1:5" x14ac:dyDescent="0.25">
      <c r="A93" s="16" t="s">
        <v>226</v>
      </c>
      <c r="B93" s="34" t="s">
        <v>230</v>
      </c>
      <c r="C93" s="11">
        <v>0</v>
      </c>
      <c r="D93" s="11">
        <v>0</v>
      </c>
      <c r="E93" s="20">
        <f t="shared" si="3"/>
        <v>0</v>
      </c>
    </row>
    <row r="94" spans="1:5" x14ac:dyDescent="0.25">
      <c r="A94" s="16" t="s">
        <v>222</v>
      </c>
      <c r="B94" s="34" t="s">
        <v>223</v>
      </c>
      <c r="C94" s="11">
        <v>0</v>
      </c>
      <c r="D94" s="11">
        <v>0</v>
      </c>
      <c r="E94" s="20">
        <f t="shared" si="3"/>
        <v>0</v>
      </c>
    </row>
    <row r="95" spans="1:5" x14ac:dyDescent="0.25">
      <c r="A95" s="16" t="s">
        <v>257</v>
      </c>
      <c r="B95" s="34" t="s">
        <v>258</v>
      </c>
      <c r="C95" s="11">
        <v>0</v>
      </c>
      <c r="D95" s="11">
        <v>0</v>
      </c>
      <c r="E95" s="20">
        <f t="shared" si="3"/>
        <v>0</v>
      </c>
    </row>
    <row r="96" spans="1:5" x14ac:dyDescent="0.25">
      <c r="A96" s="16" t="s">
        <v>248</v>
      </c>
      <c r="B96" s="34" t="s">
        <v>249</v>
      </c>
      <c r="C96" s="11">
        <v>0</v>
      </c>
      <c r="D96" s="11">
        <v>0</v>
      </c>
      <c r="E96" s="20">
        <f t="shared" si="3"/>
        <v>0</v>
      </c>
    </row>
    <row r="97" spans="1:5" x14ac:dyDescent="0.25">
      <c r="A97" s="16" t="s">
        <v>135</v>
      </c>
      <c r="B97" s="34" t="s">
        <v>136</v>
      </c>
      <c r="C97" s="11">
        <v>0</v>
      </c>
      <c r="D97" s="11">
        <v>0</v>
      </c>
      <c r="E97" s="20">
        <f t="shared" si="3"/>
        <v>0</v>
      </c>
    </row>
    <row r="98" spans="1:5" x14ac:dyDescent="0.25">
      <c r="A98" s="16" t="s">
        <v>137</v>
      </c>
      <c r="B98" s="34" t="s">
        <v>138</v>
      </c>
      <c r="C98" s="11">
        <v>1044000</v>
      </c>
      <c r="D98" s="11">
        <v>589827.26</v>
      </c>
      <c r="E98" s="20">
        <f t="shared" si="3"/>
        <v>589827.26</v>
      </c>
    </row>
    <row r="99" spans="1:5" x14ac:dyDescent="0.25">
      <c r="A99" s="16" t="s">
        <v>139</v>
      </c>
      <c r="B99" s="34" t="s">
        <v>140</v>
      </c>
      <c r="C99" s="11">
        <v>0</v>
      </c>
      <c r="D99" s="11">
        <v>0</v>
      </c>
      <c r="E99" s="20">
        <f t="shared" si="3"/>
        <v>0</v>
      </c>
    </row>
    <row r="100" spans="1:5" x14ac:dyDescent="0.25">
      <c r="A100" s="16" t="s">
        <v>228</v>
      </c>
      <c r="B100" s="17" t="s">
        <v>229</v>
      </c>
      <c r="C100" s="11">
        <v>0</v>
      </c>
      <c r="D100" s="11">
        <v>0</v>
      </c>
      <c r="E100" s="20">
        <f t="shared" si="3"/>
        <v>0</v>
      </c>
    </row>
    <row r="101" spans="1:5" x14ac:dyDescent="0.25">
      <c r="A101" s="16" t="s">
        <v>141</v>
      </c>
      <c r="B101" s="17" t="s">
        <v>142</v>
      </c>
      <c r="C101" s="11">
        <v>0</v>
      </c>
      <c r="D101" s="11">
        <v>0</v>
      </c>
      <c r="E101" s="20">
        <f t="shared" si="3"/>
        <v>0</v>
      </c>
    </row>
    <row r="102" spans="1:5" x14ac:dyDescent="0.25">
      <c r="A102" s="16" t="s">
        <v>143</v>
      </c>
      <c r="B102" s="17" t="s">
        <v>144</v>
      </c>
      <c r="C102" s="11">
        <v>0</v>
      </c>
      <c r="D102" s="11">
        <v>0</v>
      </c>
      <c r="E102" s="20">
        <f t="shared" si="3"/>
        <v>0</v>
      </c>
    </row>
    <row r="103" spans="1:5" x14ac:dyDescent="0.25">
      <c r="A103" s="16" t="s">
        <v>145</v>
      </c>
      <c r="B103" s="17" t="s">
        <v>146</v>
      </c>
      <c r="C103" s="11">
        <v>0</v>
      </c>
      <c r="D103" s="11">
        <v>0</v>
      </c>
      <c r="E103" s="20">
        <f t="shared" si="3"/>
        <v>0</v>
      </c>
    </row>
    <row r="104" spans="1:5" x14ac:dyDescent="0.25">
      <c r="A104" s="16" t="s">
        <v>243</v>
      </c>
      <c r="B104" s="17" t="s">
        <v>262</v>
      </c>
      <c r="C104" s="11">
        <v>0</v>
      </c>
      <c r="D104" s="11">
        <v>0</v>
      </c>
      <c r="E104" s="20">
        <f t="shared" si="3"/>
        <v>0</v>
      </c>
    </row>
    <row r="105" spans="1:5" x14ac:dyDescent="0.25">
      <c r="A105" s="16" t="s">
        <v>147</v>
      </c>
      <c r="B105" s="17" t="s">
        <v>148</v>
      </c>
      <c r="C105" s="11">
        <v>1200000</v>
      </c>
      <c r="D105" s="11">
        <v>0</v>
      </c>
      <c r="E105" s="20">
        <f t="shared" si="3"/>
        <v>0</v>
      </c>
    </row>
    <row r="106" spans="1:5" x14ac:dyDescent="0.25">
      <c r="A106" s="16" t="s">
        <v>149</v>
      </c>
      <c r="B106" s="17" t="s">
        <v>150</v>
      </c>
      <c r="C106" s="11">
        <v>0</v>
      </c>
      <c r="D106" s="11">
        <v>0</v>
      </c>
      <c r="E106" s="20">
        <f t="shared" si="3"/>
        <v>0</v>
      </c>
    </row>
    <row r="107" spans="1:5" x14ac:dyDescent="0.25">
      <c r="A107" s="16" t="s">
        <v>151</v>
      </c>
      <c r="B107" s="34" t="s">
        <v>152</v>
      </c>
      <c r="C107" s="11">
        <v>0</v>
      </c>
      <c r="D107" s="11">
        <v>0</v>
      </c>
      <c r="E107" s="20">
        <f t="shared" si="3"/>
        <v>0</v>
      </c>
    </row>
    <row r="108" spans="1:5" x14ac:dyDescent="0.25">
      <c r="A108" s="16" t="s">
        <v>263</v>
      </c>
      <c r="B108" s="34" t="s">
        <v>153</v>
      </c>
      <c r="C108" s="11">
        <v>0</v>
      </c>
      <c r="D108" s="11">
        <v>0</v>
      </c>
      <c r="E108" s="20">
        <f t="shared" si="3"/>
        <v>0</v>
      </c>
    </row>
    <row r="109" spans="1:5" x14ac:dyDescent="0.25">
      <c r="A109" s="29" t="s">
        <v>105</v>
      </c>
      <c r="B109" s="35"/>
      <c r="C109" s="31">
        <f>SUM(C73:C108)</f>
        <v>41800000</v>
      </c>
      <c r="D109" s="31">
        <f>SUM(D73:D108)</f>
        <v>2302827.2599999998</v>
      </c>
      <c r="E109" s="20">
        <f>SUM(E73:E108)</f>
        <v>2302827.2599999998</v>
      </c>
    </row>
    <row r="110" spans="1:5" x14ac:dyDescent="0.25">
      <c r="A110" s="36"/>
      <c r="B110" s="37"/>
      <c r="C110" s="31"/>
      <c r="D110" s="56"/>
      <c r="E110" s="20"/>
    </row>
    <row r="111" spans="1:5" x14ac:dyDescent="0.25">
      <c r="A111" s="87"/>
      <c r="B111" s="12"/>
      <c r="C111" s="11"/>
      <c r="D111" s="57"/>
      <c r="E111" s="20"/>
    </row>
    <row r="112" spans="1:5" x14ac:dyDescent="0.25">
      <c r="A112" s="87" t="s">
        <v>154</v>
      </c>
      <c r="B112" s="12" t="s">
        <v>227</v>
      </c>
      <c r="C112" s="11">
        <v>2200000</v>
      </c>
      <c r="D112" s="11">
        <v>0</v>
      </c>
      <c r="E112" s="20">
        <f t="shared" ref="E112:E129" si="4">SUM(D112:D112)</f>
        <v>0</v>
      </c>
    </row>
    <row r="113" spans="1:5" x14ac:dyDescent="0.25">
      <c r="A113" s="87" t="s">
        <v>155</v>
      </c>
      <c r="B113" s="12" t="s">
        <v>156</v>
      </c>
      <c r="C113" s="19">
        <v>43140315</v>
      </c>
      <c r="D113" s="11">
        <v>0</v>
      </c>
      <c r="E113" s="20">
        <f t="shared" si="4"/>
        <v>0</v>
      </c>
    </row>
    <row r="114" spans="1:5" x14ac:dyDescent="0.25">
      <c r="A114" s="87" t="s">
        <v>157</v>
      </c>
      <c r="B114" s="12" t="s">
        <v>158</v>
      </c>
      <c r="C114" s="11">
        <v>0</v>
      </c>
      <c r="D114" s="11">
        <v>0</v>
      </c>
      <c r="E114" s="20">
        <f t="shared" si="4"/>
        <v>0</v>
      </c>
    </row>
    <row r="115" spans="1:5" x14ac:dyDescent="0.25">
      <c r="A115" s="87" t="s">
        <v>159</v>
      </c>
      <c r="B115" s="12" t="s">
        <v>160</v>
      </c>
      <c r="C115" s="11">
        <v>0</v>
      </c>
      <c r="D115" s="11">
        <v>0</v>
      </c>
      <c r="E115" s="20">
        <f t="shared" si="4"/>
        <v>0</v>
      </c>
    </row>
    <row r="116" spans="1:5" x14ac:dyDescent="0.25">
      <c r="A116" s="87" t="s">
        <v>161</v>
      </c>
      <c r="B116" s="12" t="s">
        <v>162</v>
      </c>
      <c r="C116" s="11">
        <v>0</v>
      </c>
      <c r="D116" s="11">
        <v>0</v>
      </c>
      <c r="E116" s="20">
        <f t="shared" si="4"/>
        <v>0</v>
      </c>
    </row>
    <row r="117" spans="1:5" x14ac:dyDescent="0.25">
      <c r="A117" s="87" t="s">
        <v>163</v>
      </c>
      <c r="B117" s="12" t="s">
        <v>164</v>
      </c>
      <c r="C117" s="11">
        <v>0</v>
      </c>
      <c r="D117" s="11">
        <v>0</v>
      </c>
      <c r="E117" s="20">
        <f t="shared" si="4"/>
        <v>0</v>
      </c>
    </row>
    <row r="118" spans="1:5" x14ac:dyDescent="0.25">
      <c r="A118" s="87" t="s">
        <v>165</v>
      </c>
      <c r="B118" s="12" t="s">
        <v>166</v>
      </c>
      <c r="C118" s="11">
        <v>0</v>
      </c>
      <c r="D118" s="11">
        <v>0</v>
      </c>
      <c r="E118" s="20">
        <f t="shared" si="4"/>
        <v>0</v>
      </c>
    </row>
    <row r="119" spans="1:5" x14ac:dyDescent="0.25">
      <c r="A119" s="87" t="s">
        <v>167</v>
      </c>
      <c r="B119" s="12" t="s">
        <v>168</v>
      </c>
      <c r="C119" s="11">
        <v>0</v>
      </c>
      <c r="D119" s="11">
        <v>0</v>
      </c>
      <c r="E119" s="20">
        <f t="shared" si="4"/>
        <v>0</v>
      </c>
    </row>
    <row r="120" spans="1:5" x14ac:dyDescent="0.25">
      <c r="A120" s="87" t="s">
        <v>169</v>
      </c>
      <c r="B120" s="12" t="s">
        <v>170</v>
      </c>
      <c r="C120" s="11">
        <v>0</v>
      </c>
      <c r="D120" s="11">
        <v>0</v>
      </c>
      <c r="E120" s="20">
        <f t="shared" si="4"/>
        <v>0</v>
      </c>
    </row>
    <row r="121" spans="1:5" x14ac:dyDescent="0.25">
      <c r="A121" s="87" t="s">
        <v>250</v>
      </c>
      <c r="B121" s="12" t="s">
        <v>251</v>
      </c>
      <c r="C121" s="11">
        <v>0</v>
      </c>
      <c r="D121" s="11">
        <v>0</v>
      </c>
      <c r="E121" s="20">
        <f t="shared" si="4"/>
        <v>0</v>
      </c>
    </row>
    <row r="122" spans="1:5" x14ac:dyDescent="0.25">
      <c r="A122" s="87" t="s">
        <v>171</v>
      </c>
      <c r="B122" s="12" t="s">
        <v>172</v>
      </c>
      <c r="C122" s="11">
        <v>0</v>
      </c>
      <c r="D122" s="11">
        <v>0</v>
      </c>
      <c r="E122" s="20">
        <f t="shared" si="4"/>
        <v>0</v>
      </c>
    </row>
    <row r="123" spans="1:5" x14ac:dyDescent="0.25">
      <c r="A123" s="87" t="s">
        <v>173</v>
      </c>
      <c r="B123" s="12" t="s">
        <v>174</v>
      </c>
      <c r="C123" s="11">
        <v>0</v>
      </c>
      <c r="D123" s="11">
        <v>0</v>
      </c>
      <c r="E123" s="20">
        <f t="shared" si="4"/>
        <v>0</v>
      </c>
    </row>
    <row r="124" spans="1:5" x14ac:dyDescent="0.25">
      <c r="A124" s="87" t="s">
        <v>175</v>
      </c>
      <c r="B124" s="12" t="s">
        <v>176</v>
      </c>
      <c r="C124" s="11">
        <v>0</v>
      </c>
      <c r="D124" s="11">
        <v>0</v>
      </c>
      <c r="E124" s="20">
        <f t="shared" si="4"/>
        <v>0</v>
      </c>
    </row>
    <row r="125" spans="1:5" x14ac:dyDescent="0.25">
      <c r="A125" s="87" t="s">
        <v>177</v>
      </c>
      <c r="B125" s="12" t="s">
        <v>178</v>
      </c>
      <c r="C125" s="11">
        <v>0</v>
      </c>
      <c r="D125" s="11">
        <v>0</v>
      </c>
      <c r="E125" s="20">
        <f t="shared" si="4"/>
        <v>0</v>
      </c>
    </row>
    <row r="126" spans="1:5" x14ac:dyDescent="0.25">
      <c r="A126" s="87" t="s">
        <v>252</v>
      </c>
      <c r="B126" s="12" t="s">
        <v>253</v>
      </c>
      <c r="C126" s="11">
        <v>0</v>
      </c>
      <c r="D126" s="11">
        <v>0</v>
      </c>
      <c r="E126" s="20">
        <f t="shared" si="4"/>
        <v>0</v>
      </c>
    </row>
    <row r="127" spans="1:5" x14ac:dyDescent="0.25">
      <c r="A127" s="87" t="s">
        <v>269</v>
      </c>
      <c r="B127" s="12" t="s">
        <v>270</v>
      </c>
      <c r="C127" s="11">
        <v>0</v>
      </c>
      <c r="D127" s="11">
        <v>0</v>
      </c>
      <c r="E127" s="20">
        <f t="shared" si="4"/>
        <v>0</v>
      </c>
    </row>
    <row r="128" spans="1:5" x14ac:dyDescent="0.25">
      <c r="A128" s="87" t="s">
        <v>179</v>
      </c>
      <c r="B128" s="12" t="s">
        <v>180</v>
      </c>
      <c r="C128" s="11">
        <v>0</v>
      </c>
      <c r="D128" s="11">
        <v>0</v>
      </c>
      <c r="E128" s="31">
        <f t="shared" si="4"/>
        <v>0</v>
      </c>
    </row>
    <row r="129" spans="1:5" x14ac:dyDescent="0.25">
      <c r="A129" s="79" t="s">
        <v>220</v>
      </c>
      <c r="B129" s="80" t="s">
        <v>221</v>
      </c>
      <c r="C129" s="11">
        <v>0</v>
      </c>
      <c r="D129" s="11">
        <v>0</v>
      </c>
      <c r="E129" s="31">
        <f t="shared" si="4"/>
        <v>0</v>
      </c>
    </row>
    <row r="130" spans="1:5" x14ac:dyDescent="0.25">
      <c r="A130" s="29" t="s">
        <v>105</v>
      </c>
      <c r="B130" s="30"/>
      <c r="C130" s="31">
        <f>SUM(C112:C128)</f>
        <v>45340315</v>
      </c>
      <c r="D130" s="31">
        <f>SUM(D112:D129)</f>
        <v>0</v>
      </c>
      <c r="E130" s="31">
        <f>SUM(E112:E129)</f>
        <v>0</v>
      </c>
    </row>
    <row r="131" spans="1:5" x14ac:dyDescent="0.25">
      <c r="A131" s="89"/>
      <c r="B131" s="90"/>
      <c r="C131" s="31"/>
      <c r="D131" s="56"/>
      <c r="E131" s="31"/>
    </row>
    <row r="132" spans="1:5" ht="15.75" thickBot="1" x14ac:dyDescent="0.3">
      <c r="A132" s="38" t="s">
        <v>181</v>
      </c>
      <c r="B132" s="39"/>
      <c r="C132" s="40">
        <f>+C109+C71+C130</f>
        <v>163350752</v>
      </c>
      <c r="D132" s="40">
        <f>+D71+D109+D130</f>
        <v>8905983.9100000001</v>
      </c>
      <c r="E132" s="40">
        <f>SUM(D132)</f>
        <v>8905983.9100000001</v>
      </c>
    </row>
    <row r="133" spans="1:5" ht="15.75" thickBot="1" x14ac:dyDescent="0.3">
      <c r="A133" s="91"/>
      <c r="B133" s="92"/>
      <c r="C133" s="41"/>
      <c r="D133" s="41"/>
      <c r="E133" s="58"/>
    </row>
    <row r="134" spans="1:5" ht="15.75" thickBot="1" x14ac:dyDescent="0.3">
      <c r="A134" s="42" t="s">
        <v>182</v>
      </c>
      <c r="B134" s="43"/>
      <c r="C134" s="44">
        <f>+C132+C33</f>
        <v>1036782544</v>
      </c>
      <c r="D134" s="44">
        <f t="shared" ref="D134:E134" si="5">+D132+D33</f>
        <v>75865763.450000003</v>
      </c>
      <c r="E134" s="44">
        <f t="shared" si="5"/>
        <v>75865763.450000003</v>
      </c>
    </row>
    <row r="135" spans="1:5" x14ac:dyDescent="0.25">
      <c r="A135" s="59"/>
      <c r="B135" s="45"/>
      <c r="C135" s="45"/>
      <c r="D135" s="46"/>
      <c r="E135" s="60"/>
    </row>
    <row r="136" spans="1:5" ht="15.75" thickBot="1" x14ac:dyDescent="0.3">
      <c r="A136" s="61" t="s">
        <v>183</v>
      </c>
      <c r="B136" s="47"/>
      <c r="C136" s="48">
        <f>SUM(C143:C183)</f>
        <v>15839407472</v>
      </c>
      <c r="D136" s="48">
        <f>SUM(D143:D183)</f>
        <v>509653811.24999994</v>
      </c>
      <c r="E136" s="62">
        <f>SUM(E143:E183)</f>
        <v>509653811.24999994</v>
      </c>
    </row>
    <row r="137" spans="1:5" x14ac:dyDescent="0.25">
      <c r="A137" s="63"/>
      <c r="B137" s="49"/>
      <c r="C137" s="49"/>
      <c r="D137" s="18"/>
      <c r="E137" s="64"/>
    </row>
    <row r="138" spans="1:5" ht="15.75" thickBot="1" x14ac:dyDescent="0.3">
      <c r="A138" s="65" t="s">
        <v>184</v>
      </c>
      <c r="B138" s="50"/>
      <c r="C138" s="51">
        <f t="shared" ref="C138:E138" si="6">SUM(C134:C136)</f>
        <v>16876190016</v>
      </c>
      <c r="D138" s="51">
        <f>SUM(D134:D136)</f>
        <v>585519574.69999993</v>
      </c>
      <c r="E138" s="66">
        <f t="shared" si="6"/>
        <v>585519574.69999993</v>
      </c>
    </row>
    <row r="139" spans="1:5" ht="16.5" thickTop="1" thickBot="1" x14ac:dyDescent="0.3">
      <c r="A139" s="65"/>
      <c r="B139" s="50"/>
      <c r="C139" s="52"/>
      <c r="D139" s="41"/>
      <c r="E139" s="58"/>
    </row>
    <row r="140" spans="1:5" ht="16.5" thickBot="1" x14ac:dyDescent="0.3">
      <c r="A140" s="93" t="s">
        <v>185</v>
      </c>
      <c r="B140" s="94"/>
      <c r="C140" s="94"/>
      <c r="D140" s="95"/>
      <c r="E140" s="96"/>
    </row>
    <row r="141" spans="1:5" x14ac:dyDescent="0.25">
      <c r="A141" s="102" t="s">
        <v>186</v>
      </c>
      <c r="B141" s="102" t="s">
        <v>187</v>
      </c>
      <c r="C141" s="104" t="s">
        <v>188</v>
      </c>
      <c r="D141" s="106" t="s">
        <v>280</v>
      </c>
      <c r="E141" s="108" t="s">
        <v>189</v>
      </c>
    </row>
    <row r="142" spans="1:5" ht="15.75" thickBot="1" x14ac:dyDescent="0.3">
      <c r="A142" s="103"/>
      <c r="B142" s="103"/>
      <c r="C142" s="105"/>
      <c r="D142" s="107"/>
      <c r="E142" s="109"/>
    </row>
    <row r="143" spans="1:5" ht="25.5" x14ac:dyDescent="0.25">
      <c r="A143" s="72">
        <v>11336</v>
      </c>
      <c r="B143" s="71" t="s">
        <v>190</v>
      </c>
      <c r="C143" s="74">
        <v>0</v>
      </c>
      <c r="D143" s="82">
        <v>0</v>
      </c>
      <c r="E143" s="74">
        <f>SUM(D143)</f>
        <v>0</v>
      </c>
    </row>
    <row r="144" spans="1:5" ht="25.5" x14ac:dyDescent="0.25">
      <c r="A144" s="72">
        <v>12487</v>
      </c>
      <c r="B144" s="71" t="s">
        <v>275</v>
      </c>
      <c r="C144" s="74">
        <v>0</v>
      </c>
      <c r="D144" s="82">
        <v>0</v>
      </c>
      <c r="E144" s="74">
        <f t="shared" ref="E144:E183" si="7">SUM(D144)</f>
        <v>0</v>
      </c>
    </row>
    <row r="145" spans="1:5" ht="25.5" x14ac:dyDescent="0.25">
      <c r="A145" s="73">
        <v>12897</v>
      </c>
      <c r="B145" s="53" t="s">
        <v>191</v>
      </c>
      <c r="C145" s="84">
        <v>400000000</v>
      </c>
      <c r="D145" s="82">
        <v>0</v>
      </c>
      <c r="E145" s="74">
        <f t="shared" si="7"/>
        <v>0</v>
      </c>
    </row>
    <row r="146" spans="1:5" x14ac:dyDescent="0.25">
      <c r="A146" s="73">
        <v>12944</v>
      </c>
      <c r="B146" s="53" t="s">
        <v>279</v>
      </c>
      <c r="C146" s="54">
        <v>50000000</v>
      </c>
      <c r="D146" s="82">
        <v>0</v>
      </c>
      <c r="E146" s="74"/>
    </row>
    <row r="147" spans="1:5" ht="25.5" x14ac:dyDescent="0.25">
      <c r="A147" s="73">
        <v>13302</v>
      </c>
      <c r="B147" s="53" t="s">
        <v>192</v>
      </c>
      <c r="C147" s="54">
        <v>5500000000</v>
      </c>
      <c r="D147" s="82">
        <v>0</v>
      </c>
      <c r="E147" s="74">
        <f t="shared" si="7"/>
        <v>0</v>
      </c>
    </row>
    <row r="148" spans="1:5" x14ac:dyDescent="0.25">
      <c r="A148" s="73">
        <v>13515</v>
      </c>
      <c r="B148" s="53" t="s">
        <v>195</v>
      </c>
      <c r="C148" s="54">
        <v>12581671.5</v>
      </c>
      <c r="D148" s="82">
        <v>0</v>
      </c>
      <c r="E148" s="74">
        <f t="shared" si="7"/>
        <v>0</v>
      </c>
    </row>
    <row r="149" spans="1:5" x14ac:dyDescent="0.25">
      <c r="A149" s="73">
        <v>13516</v>
      </c>
      <c r="B149" s="53" t="s">
        <v>271</v>
      </c>
      <c r="C149" s="54">
        <v>1894158.75</v>
      </c>
      <c r="D149" s="82">
        <v>0</v>
      </c>
      <c r="E149" s="74">
        <f t="shared" si="7"/>
        <v>0</v>
      </c>
    </row>
    <row r="150" spans="1:5" ht="25.5" x14ac:dyDescent="0.25">
      <c r="A150" s="73">
        <v>13517</v>
      </c>
      <c r="B150" s="53" t="s">
        <v>196</v>
      </c>
      <c r="C150" s="74">
        <v>0</v>
      </c>
      <c r="D150" s="82">
        <v>0</v>
      </c>
      <c r="E150" s="74">
        <f t="shared" si="7"/>
        <v>0</v>
      </c>
    </row>
    <row r="151" spans="1:5" ht="25.5" x14ac:dyDescent="0.25">
      <c r="A151" s="73">
        <v>13518</v>
      </c>
      <c r="B151" s="53" t="s">
        <v>197</v>
      </c>
      <c r="C151" s="54">
        <v>59243475</v>
      </c>
      <c r="D151" s="86">
        <v>18236574</v>
      </c>
      <c r="E151" s="74">
        <f t="shared" si="7"/>
        <v>18236574</v>
      </c>
    </row>
    <row r="152" spans="1:5" ht="25.5" x14ac:dyDescent="0.25">
      <c r="A152" s="73">
        <v>13519</v>
      </c>
      <c r="B152" s="53" t="s">
        <v>198</v>
      </c>
      <c r="C152" s="54">
        <v>119206433.5</v>
      </c>
      <c r="D152" s="86"/>
      <c r="E152" s="74">
        <f t="shared" si="7"/>
        <v>0</v>
      </c>
    </row>
    <row r="153" spans="1:5" x14ac:dyDescent="0.25">
      <c r="A153" s="73">
        <v>13520</v>
      </c>
      <c r="B153" s="53" t="s">
        <v>199</v>
      </c>
      <c r="C153" s="54">
        <v>133813345.25</v>
      </c>
      <c r="D153" s="86">
        <v>29849640</v>
      </c>
      <c r="E153" s="74">
        <f t="shared" si="7"/>
        <v>29849640</v>
      </c>
    </row>
    <row r="154" spans="1:5" ht="25.5" x14ac:dyDescent="0.25">
      <c r="A154" s="73">
        <v>13521</v>
      </c>
      <c r="B154" s="53" t="s">
        <v>200</v>
      </c>
      <c r="C154" s="75">
        <v>131056248.23999999</v>
      </c>
      <c r="D154" s="86">
        <v>60704866.409999996</v>
      </c>
      <c r="E154" s="74">
        <f t="shared" si="7"/>
        <v>60704866.409999996</v>
      </c>
    </row>
    <row r="155" spans="1:5" x14ac:dyDescent="0.25">
      <c r="A155" s="73">
        <v>13522</v>
      </c>
      <c r="B155" s="53" t="s">
        <v>201</v>
      </c>
      <c r="C155" s="54">
        <v>207762636</v>
      </c>
      <c r="D155" s="86">
        <v>0</v>
      </c>
      <c r="E155" s="74">
        <f t="shared" si="7"/>
        <v>0</v>
      </c>
    </row>
    <row r="156" spans="1:5" x14ac:dyDescent="0.25">
      <c r="A156" s="73">
        <v>13523</v>
      </c>
      <c r="B156" s="53" t="s">
        <v>202</v>
      </c>
      <c r="C156" s="54">
        <v>103831726</v>
      </c>
      <c r="D156" s="86">
        <v>0</v>
      </c>
      <c r="E156" s="74">
        <f t="shared" si="7"/>
        <v>0</v>
      </c>
    </row>
    <row r="157" spans="1:5" ht="25.5" x14ac:dyDescent="0.25">
      <c r="A157" s="73">
        <v>13524</v>
      </c>
      <c r="B157" s="53" t="s">
        <v>203</v>
      </c>
      <c r="C157" s="19">
        <v>276230839</v>
      </c>
      <c r="D157" s="86">
        <v>19552321</v>
      </c>
      <c r="E157" s="74">
        <f t="shared" si="7"/>
        <v>19552321</v>
      </c>
    </row>
    <row r="158" spans="1:5" ht="25.5" x14ac:dyDescent="0.25">
      <c r="A158" s="73">
        <v>13525</v>
      </c>
      <c r="B158" s="53" t="s">
        <v>204</v>
      </c>
      <c r="C158" s="54">
        <v>600000000</v>
      </c>
      <c r="D158" s="86"/>
      <c r="E158" s="74">
        <f t="shared" si="7"/>
        <v>0</v>
      </c>
    </row>
    <row r="159" spans="1:5" x14ac:dyDescent="0.25">
      <c r="A159" s="73">
        <v>13526</v>
      </c>
      <c r="B159" s="53" t="s">
        <v>205</v>
      </c>
      <c r="C159" s="54">
        <v>126472839.26000001</v>
      </c>
      <c r="D159" s="86"/>
      <c r="E159" s="74">
        <f t="shared" si="7"/>
        <v>0</v>
      </c>
    </row>
    <row r="160" spans="1:5" x14ac:dyDescent="0.25">
      <c r="A160" s="73">
        <v>13527</v>
      </c>
      <c r="B160" s="53" t="s">
        <v>206</v>
      </c>
      <c r="C160" s="54">
        <v>206949380</v>
      </c>
      <c r="D160" s="86"/>
      <c r="E160" s="74">
        <f t="shared" si="7"/>
        <v>0</v>
      </c>
    </row>
    <row r="161" spans="1:5" x14ac:dyDescent="0.25">
      <c r="A161" s="73">
        <v>13528</v>
      </c>
      <c r="B161" s="53" t="s">
        <v>207</v>
      </c>
      <c r="C161" s="54">
        <v>203917910</v>
      </c>
      <c r="D161" s="86">
        <v>28280259.210000001</v>
      </c>
      <c r="E161" s="74">
        <f t="shared" si="7"/>
        <v>28280259.210000001</v>
      </c>
    </row>
    <row r="162" spans="1:5" x14ac:dyDescent="0.25">
      <c r="A162" s="73">
        <v>13529</v>
      </c>
      <c r="B162" s="53" t="s">
        <v>208</v>
      </c>
      <c r="C162" s="54">
        <v>171908188</v>
      </c>
      <c r="D162" s="86">
        <v>37623186.350000001</v>
      </c>
      <c r="E162" s="74">
        <f t="shared" si="7"/>
        <v>37623186.350000001</v>
      </c>
    </row>
    <row r="163" spans="1:5" x14ac:dyDescent="0.25">
      <c r="A163" s="73">
        <v>13530</v>
      </c>
      <c r="B163" s="53" t="s">
        <v>209</v>
      </c>
      <c r="C163" s="54">
        <v>164939169</v>
      </c>
      <c r="D163" s="86"/>
      <c r="E163" s="74">
        <f t="shared" si="7"/>
        <v>0</v>
      </c>
    </row>
    <row r="164" spans="1:5" ht="25.5" x14ac:dyDescent="0.25">
      <c r="A164" s="73">
        <v>13531</v>
      </c>
      <c r="B164" s="53" t="s">
        <v>210</v>
      </c>
      <c r="C164" s="54">
        <v>40856646</v>
      </c>
      <c r="D164" s="86">
        <v>0</v>
      </c>
      <c r="E164" s="74">
        <f t="shared" si="7"/>
        <v>0</v>
      </c>
    </row>
    <row r="165" spans="1:5" x14ac:dyDescent="0.25">
      <c r="A165" s="73">
        <v>13532</v>
      </c>
      <c r="B165" s="53" t="s">
        <v>211</v>
      </c>
      <c r="C165" s="54">
        <v>362482977.47000003</v>
      </c>
      <c r="D165" s="86">
        <v>14572324.23</v>
      </c>
      <c r="E165" s="74">
        <f t="shared" si="7"/>
        <v>14572324.23</v>
      </c>
    </row>
    <row r="166" spans="1:5" x14ac:dyDescent="0.25">
      <c r="A166" s="73">
        <v>13533</v>
      </c>
      <c r="B166" s="53" t="s">
        <v>212</v>
      </c>
      <c r="C166" s="54">
        <v>139215756</v>
      </c>
      <c r="D166" s="86">
        <v>24000000</v>
      </c>
      <c r="E166" s="74">
        <f t="shared" si="7"/>
        <v>24000000</v>
      </c>
    </row>
    <row r="167" spans="1:5" x14ac:dyDescent="0.25">
      <c r="A167" s="73">
        <v>13534</v>
      </c>
      <c r="B167" s="53" t="s">
        <v>213</v>
      </c>
      <c r="C167" s="54">
        <v>280237434</v>
      </c>
      <c r="D167" s="86">
        <v>17893749.960000001</v>
      </c>
      <c r="E167" s="74">
        <f t="shared" si="7"/>
        <v>17893749.960000001</v>
      </c>
    </row>
    <row r="168" spans="1:5" x14ac:dyDescent="0.25">
      <c r="A168" s="73">
        <v>13535</v>
      </c>
      <c r="B168" s="53" t="s">
        <v>214</v>
      </c>
      <c r="C168" s="54">
        <v>148183809</v>
      </c>
      <c r="D168" s="86">
        <v>80000000</v>
      </c>
      <c r="E168" s="74">
        <f t="shared" si="7"/>
        <v>80000000</v>
      </c>
    </row>
    <row r="169" spans="1:5" x14ac:dyDescent="0.25">
      <c r="A169" s="73">
        <v>13536</v>
      </c>
      <c r="B169" s="53" t="s">
        <v>215</v>
      </c>
      <c r="C169" s="54">
        <v>398235104.02999997</v>
      </c>
      <c r="D169" s="86">
        <v>44682591.710000001</v>
      </c>
      <c r="E169" s="74">
        <f t="shared" si="7"/>
        <v>44682591.710000001</v>
      </c>
    </row>
    <row r="170" spans="1:5" x14ac:dyDescent="0.25">
      <c r="A170" s="73">
        <v>13537</v>
      </c>
      <c r="B170" s="53" t="s">
        <v>216</v>
      </c>
      <c r="C170" s="54">
        <v>338819485</v>
      </c>
      <c r="D170" s="82">
        <v>1217050.68</v>
      </c>
      <c r="E170" s="74">
        <f t="shared" si="7"/>
        <v>1217050.68</v>
      </c>
    </row>
    <row r="171" spans="1:5" ht="25.5" x14ac:dyDescent="0.25">
      <c r="A171" s="73">
        <v>13626</v>
      </c>
      <c r="B171" s="53" t="s">
        <v>272</v>
      </c>
      <c r="C171" s="74">
        <v>0</v>
      </c>
      <c r="D171" s="82">
        <v>0</v>
      </c>
      <c r="E171" s="74">
        <f t="shared" si="7"/>
        <v>0</v>
      </c>
    </row>
    <row r="172" spans="1:5" ht="25.5" x14ac:dyDescent="0.25">
      <c r="A172" s="73">
        <v>13656</v>
      </c>
      <c r="B172" s="53" t="s">
        <v>217</v>
      </c>
      <c r="C172" s="84">
        <v>600000000</v>
      </c>
      <c r="D172" s="82">
        <v>0</v>
      </c>
      <c r="E172" s="74">
        <f t="shared" si="7"/>
        <v>0</v>
      </c>
    </row>
    <row r="173" spans="1:5" x14ac:dyDescent="0.25">
      <c r="A173" s="73">
        <v>13747</v>
      </c>
      <c r="B173" s="53" t="s">
        <v>218</v>
      </c>
      <c r="C173" s="84">
        <v>23463030</v>
      </c>
      <c r="D173" s="82">
        <v>0</v>
      </c>
      <c r="E173" s="74">
        <f t="shared" si="7"/>
        <v>0</v>
      </c>
    </row>
    <row r="174" spans="1:5" ht="25.5" x14ac:dyDescent="0.25">
      <c r="A174" s="73">
        <v>13748</v>
      </c>
      <c r="B174" s="53" t="s">
        <v>219</v>
      </c>
      <c r="C174" s="74">
        <v>0</v>
      </c>
      <c r="D174" s="82">
        <v>0</v>
      </c>
      <c r="E174" s="74">
        <f t="shared" si="7"/>
        <v>0</v>
      </c>
    </row>
    <row r="175" spans="1:5" ht="25.5" x14ac:dyDescent="0.25">
      <c r="A175" s="73">
        <v>13842</v>
      </c>
      <c r="B175" s="53" t="s">
        <v>273</v>
      </c>
      <c r="C175" s="84">
        <v>52773384</v>
      </c>
      <c r="D175" s="82">
        <v>0</v>
      </c>
      <c r="E175" s="74">
        <f t="shared" si="7"/>
        <v>0</v>
      </c>
    </row>
    <row r="176" spans="1:5" ht="25.5" x14ac:dyDescent="0.25">
      <c r="A176" s="73">
        <v>13843</v>
      </c>
      <c r="B176" s="53" t="s">
        <v>274</v>
      </c>
      <c r="C176" s="74">
        <v>0</v>
      </c>
      <c r="D176" s="82">
        <v>0</v>
      </c>
      <c r="E176" s="74">
        <f t="shared" si="7"/>
        <v>0</v>
      </c>
    </row>
    <row r="177" spans="1:10" ht="25.5" x14ac:dyDescent="0.25">
      <c r="A177" s="73">
        <v>13909</v>
      </c>
      <c r="B177" s="53" t="s">
        <v>265</v>
      </c>
      <c r="C177" s="74">
        <v>0</v>
      </c>
      <c r="D177" s="82">
        <v>0</v>
      </c>
      <c r="E177" s="74">
        <f t="shared" si="7"/>
        <v>0</v>
      </c>
    </row>
    <row r="178" spans="1:10" ht="25.5" x14ac:dyDescent="0.25">
      <c r="A178" s="73">
        <v>13911</v>
      </c>
      <c r="B178" s="53" t="s">
        <v>266</v>
      </c>
      <c r="C178" s="74">
        <v>0</v>
      </c>
      <c r="D178" s="82">
        <v>0</v>
      </c>
      <c r="E178" s="74">
        <f t="shared" si="7"/>
        <v>0</v>
      </c>
    </row>
    <row r="179" spans="1:10" ht="25.5" x14ac:dyDescent="0.25">
      <c r="A179" s="73">
        <v>13912</v>
      </c>
      <c r="B179" s="53" t="s">
        <v>264</v>
      </c>
      <c r="C179" s="82">
        <v>145924357</v>
      </c>
      <c r="D179" s="82">
        <v>0</v>
      </c>
      <c r="E179" s="74">
        <f t="shared" si="7"/>
        <v>0</v>
      </c>
    </row>
    <row r="180" spans="1:10" x14ac:dyDescent="0.25">
      <c r="A180" s="73">
        <v>271101</v>
      </c>
      <c r="B180" s="53" t="s">
        <v>234</v>
      </c>
      <c r="C180" s="74">
        <v>0</v>
      </c>
      <c r="D180" s="82"/>
      <c r="E180" s="74">
        <f t="shared" si="7"/>
        <v>0</v>
      </c>
    </row>
    <row r="181" spans="1:10" x14ac:dyDescent="0.25">
      <c r="A181" s="73">
        <v>272401</v>
      </c>
      <c r="B181" s="53" t="s">
        <v>234</v>
      </c>
      <c r="C181" s="74">
        <v>0</v>
      </c>
      <c r="D181" s="82"/>
      <c r="E181" s="74">
        <f t="shared" si="7"/>
        <v>0</v>
      </c>
    </row>
    <row r="182" spans="1:10" x14ac:dyDescent="0.25">
      <c r="A182" s="73" t="s">
        <v>233</v>
      </c>
      <c r="B182" s="53" t="s">
        <v>278</v>
      </c>
      <c r="C182" s="74">
        <v>0</v>
      </c>
      <c r="D182" s="82"/>
      <c r="E182" s="74">
        <f t="shared" si="7"/>
        <v>0</v>
      </c>
    </row>
    <row r="183" spans="1:10" ht="15.75" thickBot="1" x14ac:dyDescent="0.3">
      <c r="A183" s="79" t="s">
        <v>220</v>
      </c>
      <c r="B183" s="80" t="s">
        <v>221</v>
      </c>
      <c r="C183" s="77">
        <v>4839407470</v>
      </c>
      <c r="D183" s="82">
        <v>133041247.7</v>
      </c>
      <c r="E183" s="74">
        <f t="shared" si="7"/>
        <v>133041247.7</v>
      </c>
    </row>
    <row r="184" spans="1:10" ht="15.75" thickBot="1" x14ac:dyDescent="0.3">
      <c r="A184" s="88"/>
      <c r="B184" s="81" t="s">
        <v>189</v>
      </c>
      <c r="C184" s="78">
        <f>SUM(C143:C183)</f>
        <v>15839407472</v>
      </c>
      <c r="D184" s="76">
        <f>SUM(D143:D183)</f>
        <v>509653811.24999994</v>
      </c>
      <c r="E184" s="76">
        <f>SUM(E143:E183)</f>
        <v>509653811.24999994</v>
      </c>
    </row>
    <row r="188" spans="1:10" x14ac:dyDescent="0.25">
      <c r="F188" s="2"/>
      <c r="H188"/>
      <c r="J188" s="1"/>
    </row>
    <row r="189" spans="1:10" x14ac:dyDescent="0.25">
      <c r="F189" s="2"/>
      <c r="H189"/>
      <c r="J189" s="1"/>
    </row>
    <row r="190" spans="1:10" x14ac:dyDescent="0.25">
      <c r="F190" s="2"/>
      <c r="H190"/>
      <c r="J190" s="1"/>
    </row>
    <row r="191" spans="1:10" x14ac:dyDescent="0.25">
      <c r="F191" s="2"/>
      <c r="H191"/>
      <c r="J191" s="1"/>
    </row>
    <row r="192" spans="1:10" x14ac:dyDescent="0.25">
      <c r="F192" s="2"/>
      <c r="H192"/>
      <c r="J192" s="1"/>
    </row>
    <row r="193" spans="6:10" x14ac:dyDescent="0.25">
      <c r="F193" s="2"/>
      <c r="H193"/>
      <c r="J193" s="1"/>
    </row>
    <row r="194" spans="6:10" x14ac:dyDescent="0.25">
      <c r="F194" s="2"/>
      <c r="H194"/>
      <c r="J194" s="1"/>
    </row>
    <row r="195" spans="6:10" x14ac:dyDescent="0.25">
      <c r="F195" s="2"/>
      <c r="H195"/>
      <c r="J195" s="1"/>
    </row>
    <row r="196" spans="6:10" x14ac:dyDescent="0.25">
      <c r="F196" s="2"/>
      <c r="H196"/>
      <c r="J196" s="1"/>
    </row>
    <row r="197" spans="6:10" x14ac:dyDescent="0.25">
      <c r="F197" s="2"/>
      <c r="H197"/>
      <c r="J197" s="1"/>
    </row>
    <row r="198" spans="6:10" x14ac:dyDescent="0.25">
      <c r="F198" s="2"/>
      <c r="H198"/>
      <c r="J198" s="1"/>
    </row>
    <row r="199" spans="6:10" x14ac:dyDescent="0.25">
      <c r="F199" s="2"/>
      <c r="H199"/>
      <c r="J199" s="1"/>
    </row>
    <row r="200" spans="6:10" x14ac:dyDescent="0.25">
      <c r="F200" s="2"/>
      <c r="H200"/>
      <c r="J200" s="1"/>
    </row>
    <row r="201" spans="6:10" x14ac:dyDescent="0.25">
      <c r="F201" s="2"/>
      <c r="H201"/>
      <c r="J201" s="1"/>
    </row>
    <row r="202" spans="6:10" x14ac:dyDescent="0.25">
      <c r="F202" s="2"/>
      <c r="H202"/>
      <c r="J202" s="1"/>
    </row>
    <row r="203" spans="6:10" x14ac:dyDescent="0.25">
      <c r="F203" s="2"/>
      <c r="H203"/>
      <c r="J203" s="1"/>
    </row>
    <row r="204" spans="6:10" x14ac:dyDescent="0.25">
      <c r="F204" s="2"/>
      <c r="H204"/>
      <c r="J204" s="1"/>
    </row>
    <row r="205" spans="6:10" x14ac:dyDescent="0.25">
      <c r="F205" s="2"/>
      <c r="H205"/>
      <c r="J205" s="1"/>
    </row>
    <row r="206" spans="6:10" x14ac:dyDescent="0.25">
      <c r="F206" s="2"/>
      <c r="H206"/>
      <c r="J206" s="1"/>
    </row>
    <row r="207" spans="6:10" x14ac:dyDescent="0.25">
      <c r="F207" s="2"/>
      <c r="H207"/>
      <c r="J207" s="1"/>
    </row>
    <row r="208" spans="6:10" x14ac:dyDescent="0.25">
      <c r="F208" s="2"/>
      <c r="H208"/>
      <c r="J208" s="1"/>
    </row>
    <row r="209" spans="6:10" x14ac:dyDescent="0.25">
      <c r="F209" s="2"/>
      <c r="H209"/>
      <c r="J209" s="1"/>
    </row>
    <row r="210" spans="6:10" x14ac:dyDescent="0.25">
      <c r="F210" s="2"/>
      <c r="H210"/>
      <c r="J210" s="1"/>
    </row>
    <row r="211" spans="6:10" x14ac:dyDescent="0.25">
      <c r="F211" s="2"/>
      <c r="H211"/>
      <c r="J211" s="1"/>
    </row>
    <row r="212" spans="6:10" x14ac:dyDescent="0.25">
      <c r="F212" s="2"/>
      <c r="H212"/>
      <c r="J212" s="1"/>
    </row>
    <row r="213" spans="6:10" x14ac:dyDescent="0.25">
      <c r="F213" s="2"/>
      <c r="H213"/>
      <c r="J213" s="1"/>
    </row>
    <row r="214" spans="6:10" x14ac:dyDescent="0.25">
      <c r="F214" s="2"/>
      <c r="H214"/>
      <c r="J214" s="1"/>
    </row>
    <row r="215" spans="6:10" x14ac:dyDescent="0.25">
      <c r="F215" s="2"/>
      <c r="H215"/>
      <c r="J215" s="1"/>
    </row>
    <row r="216" spans="6:10" x14ac:dyDescent="0.25">
      <c r="F216" s="2"/>
      <c r="H216"/>
      <c r="J216" s="1"/>
    </row>
    <row r="217" spans="6:10" x14ac:dyDescent="0.25">
      <c r="F217" s="2"/>
      <c r="H217"/>
      <c r="J217" s="1"/>
    </row>
    <row r="218" spans="6:10" x14ac:dyDescent="0.25">
      <c r="F218" s="2"/>
      <c r="H218"/>
      <c r="J218" s="1"/>
    </row>
    <row r="219" spans="6:10" x14ac:dyDescent="0.25">
      <c r="F219" s="2"/>
      <c r="H219"/>
      <c r="J219" s="1"/>
    </row>
    <row r="220" spans="6:10" x14ac:dyDescent="0.25">
      <c r="F220" s="2"/>
      <c r="H220"/>
      <c r="J220" s="1"/>
    </row>
    <row r="221" spans="6:10" x14ac:dyDescent="0.25">
      <c r="F221" s="2"/>
      <c r="H221"/>
      <c r="J221" s="1"/>
    </row>
    <row r="222" spans="6:10" x14ac:dyDescent="0.25">
      <c r="F222" s="2"/>
      <c r="H222"/>
      <c r="J222" s="1"/>
    </row>
    <row r="223" spans="6:10" x14ac:dyDescent="0.25">
      <c r="F223" s="2"/>
      <c r="H223"/>
      <c r="J223" s="1"/>
    </row>
    <row r="224" spans="6:10" x14ac:dyDescent="0.25">
      <c r="F224" s="2"/>
      <c r="H224"/>
      <c r="J224" s="1"/>
    </row>
    <row r="225" spans="6:10" x14ac:dyDescent="0.25">
      <c r="F225" s="2"/>
      <c r="H225"/>
      <c r="J225" s="1"/>
    </row>
    <row r="226" spans="6:10" x14ac:dyDescent="0.25">
      <c r="F226" s="2"/>
      <c r="H226"/>
      <c r="J226" s="1"/>
    </row>
    <row r="227" spans="6:10" x14ac:dyDescent="0.25">
      <c r="F227" s="2"/>
      <c r="H227"/>
      <c r="J227" s="1"/>
    </row>
    <row r="228" spans="6:10" x14ac:dyDescent="0.25">
      <c r="F228" s="2"/>
      <c r="H228"/>
      <c r="J228" s="1"/>
    </row>
    <row r="229" spans="6:10" x14ac:dyDescent="0.25">
      <c r="F229" s="2"/>
      <c r="H229"/>
      <c r="J229" s="1"/>
    </row>
    <row r="230" spans="6:10" x14ac:dyDescent="0.25">
      <c r="F230" s="2"/>
      <c r="H230"/>
      <c r="J230" s="1"/>
    </row>
    <row r="231" spans="6:10" x14ac:dyDescent="0.25">
      <c r="F231" s="2"/>
      <c r="H231"/>
      <c r="J231" s="1"/>
    </row>
    <row r="232" spans="6:10" x14ac:dyDescent="0.25">
      <c r="F232" s="2"/>
      <c r="H232"/>
      <c r="J232" s="1"/>
    </row>
    <row r="233" spans="6:10" x14ac:dyDescent="0.25">
      <c r="F233" s="2"/>
      <c r="H233"/>
      <c r="J233" s="1"/>
    </row>
    <row r="234" spans="6:10" x14ac:dyDescent="0.25">
      <c r="F234" s="2"/>
      <c r="H234"/>
      <c r="J234" s="1"/>
    </row>
    <row r="235" spans="6:10" x14ac:dyDescent="0.25">
      <c r="F235" s="2"/>
      <c r="H235"/>
      <c r="J235" s="1"/>
    </row>
    <row r="236" spans="6:10" x14ac:dyDescent="0.25">
      <c r="F236" s="2"/>
      <c r="H236"/>
      <c r="J236" s="1"/>
    </row>
    <row r="237" spans="6:10" x14ac:dyDescent="0.25">
      <c r="F237" s="2"/>
      <c r="H237"/>
      <c r="J237" s="1"/>
    </row>
    <row r="238" spans="6:10" x14ac:dyDescent="0.25">
      <c r="F238" s="2"/>
      <c r="H238"/>
      <c r="J238" s="1"/>
    </row>
    <row r="239" spans="6:10" x14ac:dyDescent="0.25">
      <c r="F239" s="2"/>
      <c r="H239"/>
      <c r="J239" s="1"/>
    </row>
    <row r="240" spans="6:10" x14ac:dyDescent="0.25">
      <c r="F240" s="2"/>
      <c r="H240"/>
      <c r="J240" s="1"/>
    </row>
    <row r="241" spans="6:10" x14ac:dyDescent="0.25">
      <c r="F241" s="2"/>
      <c r="H241"/>
      <c r="J241" s="1"/>
    </row>
    <row r="242" spans="6:10" x14ac:dyDescent="0.25">
      <c r="F242" s="2"/>
      <c r="H242"/>
      <c r="J242" s="1"/>
    </row>
    <row r="243" spans="6:10" x14ac:dyDescent="0.25">
      <c r="F243" s="2"/>
      <c r="H243"/>
      <c r="J243" s="1"/>
    </row>
    <row r="244" spans="6:10" x14ac:dyDescent="0.25">
      <c r="F244" s="2"/>
      <c r="H244"/>
      <c r="J244" s="1"/>
    </row>
    <row r="245" spans="6:10" x14ac:dyDescent="0.25">
      <c r="F245" s="2"/>
      <c r="H245"/>
      <c r="J245" s="1"/>
    </row>
    <row r="246" spans="6:10" x14ac:dyDescent="0.25">
      <c r="F246" s="2"/>
      <c r="H246"/>
      <c r="J246" s="1"/>
    </row>
    <row r="247" spans="6:10" x14ac:dyDescent="0.25">
      <c r="F247" s="2"/>
      <c r="H247"/>
      <c r="J247" s="1"/>
    </row>
    <row r="248" spans="6:10" x14ac:dyDescent="0.25">
      <c r="F248" s="2"/>
      <c r="H248"/>
      <c r="J248" s="1"/>
    </row>
    <row r="249" spans="6:10" x14ac:dyDescent="0.25">
      <c r="F249" s="2"/>
      <c r="H249"/>
      <c r="J249" s="1"/>
    </row>
    <row r="250" spans="6:10" x14ac:dyDescent="0.25">
      <c r="F250" s="2"/>
      <c r="H250"/>
      <c r="J250" s="1"/>
    </row>
    <row r="251" spans="6:10" x14ac:dyDescent="0.25">
      <c r="F251" s="2"/>
      <c r="H251"/>
      <c r="J251" s="1"/>
    </row>
    <row r="252" spans="6:10" x14ac:dyDescent="0.25">
      <c r="F252" s="2"/>
      <c r="H252"/>
      <c r="J252" s="1"/>
    </row>
    <row r="253" spans="6:10" x14ac:dyDescent="0.25">
      <c r="F253" s="2"/>
      <c r="H253"/>
      <c r="J253" s="1"/>
    </row>
    <row r="254" spans="6:10" x14ac:dyDescent="0.25">
      <c r="F254" s="2"/>
      <c r="H254"/>
      <c r="J254" s="1"/>
    </row>
    <row r="255" spans="6:10" x14ac:dyDescent="0.25">
      <c r="F255" s="2"/>
      <c r="H255"/>
      <c r="J255" s="1"/>
    </row>
    <row r="256" spans="6:10" x14ac:dyDescent="0.25">
      <c r="F256" s="2"/>
      <c r="H256"/>
      <c r="J256" s="1"/>
    </row>
    <row r="257" spans="6:10" x14ac:dyDescent="0.25">
      <c r="F257" s="2"/>
      <c r="H257"/>
      <c r="J257" s="1"/>
    </row>
    <row r="258" spans="6:10" x14ac:dyDescent="0.25">
      <c r="F258" s="2"/>
      <c r="H258"/>
      <c r="J258" s="1"/>
    </row>
    <row r="259" spans="6:10" x14ac:dyDescent="0.25">
      <c r="F259" s="2"/>
      <c r="H259"/>
      <c r="J259" s="1"/>
    </row>
    <row r="260" spans="6:10" x14ac:dyDescent="0.25">
      <c r="F260" s="2"/>
      <c r="H260"/>
      <c r="J260" s="1"/>
    </row>
    <row r="261" spans="6:10" x14ac:dyDescent="0.25">
      <c r="F261" s="2"/>
      <c r="H261"/>
      <c r="J261" s="1"/>
    </row>
    <row r="262" spans="6:10" x14ac:dyDescent="0.25">
      <c r="F262" s="2"/>
      <c r="H262"/>
      <c r="J262" s="1"/>
    </row>
    <row r="263" spans="6:10" x14ac:dyDescent="0.25">
      <c r="F263" s="2"/>
      <c r="H263"/>
      <c r="J263" s="1"/>
    </row>
    <row r="264" spans="6:10" x14ac:dyDescent="0.25">
      <c r="F264" s="2"/>
      <c r="H264"/>
      <c r="J264" s="1"/>
    </row>
    <row r="265" spans="6:10" x14ac:dyDescent="0.25">
      <c r="F265" s="2"/>
      <c r="H265"/>
      <c r="J265" s="1"/>
    </row>
    <row r="266" spans="6:10" x14ac:dyDescent="0.25">
      <c r="F266" s="2"/>
      <c r="H266"/>
      <c r="J266" s="1"/>
    </row>
    <row r="267" spans="6:10" x14ac:dyDescent="0.25">
      <c r="F267" s="2"/>
      <c r="H267"/>
      <c r="J267" s="1"/>
    </row>
    <row r="268" spans="6:10" x14ac:dyDescent="0.25">
      <c r="F268" s="2"/>
      <c r="H268"/>
      <c r="J268" s="1"/>
    </row>
    <row r="269" spans="6:10" x14ac:dyDescent="0.25">
      <c r="F269" s="2"/>
      <c r="H269"/>
      <c r="J269" s="1"/>
    </row>
    <row r="270" spans="6:10" x14ac:dyDescent="0.25">
      <c r="F270" s="2"/>
      <c r="H270"/>
      <c r="J270" s="1"/>
    </row>
    <row r="271" spans="6:10" x14ac:dyDescent="0.25">
      <c r="F271" s="2"/>
      <c r="H271"/>
      <c r="J271" s="1"/>
    </row>
    <row r="272" spans="6:10" x14ac:dyDescent="0.25">
      <c r="F272" s="2"/>
      <c r="H272"/>
      <c r="J272" s="1"/>
    </row>
    <row r="273" spans="6:10" x14ac:dyDescent="0.25">
      <c r="F273" s="2"/>
      <c r="H273"/>
      <c r="J273" s="1"/>
    </row>
    <row r="274" spans="6:10" x14ac:dyDescent="0.25">
      <c r="F274" s="2"/>
      <c r="H274"/>
      <c r="J274" s="1"/>
    </row>
    <row r="275" spans="6:10" x14ac:dyDescent="0.25">
      <c r="F275" s="2"/>
      <c r="H275"/>
      <c r="J275" s="1"/>
    </row>
    <row r="276" spans="6:10" x14ac:dyDescent="0.25">
      <c r="F276" s="2"/>
      <c r="H276"/>
      <c r="J276" s="1"/>
    </row>
    <row r="277" spans="6:10" x14ac:dyDescent="0.25">
      <c r="F277" s="2"/>
      <c r="H277"/>
      <c r="J277" s="1"/>
    </row>
    <row r="278" spans="6:10" x14ac:dyDescent="0.25">
      <c r="F278" s="2"/>
      <c r="H278"/>
      <c r="J278" s="1"/>
    </row>
    <row r="279" spans="6:10" x14ac:dyDescent="0.25">
      <c r="F279" s="2"/>
      <c r="H279"/>
      <c r="J279" s="1"/>
    </row>
    <row r="280" spans="6:10" x14ac:dyDescent="0.25">
      <c r="F280" s="2"/>
      <c r="H280"/>
      <c r="J280" s="1"/>
    </row>
    <row r="281" spans="6:10" x14ac:dyDescent="0.25">
      <c r="F281" s="2"/>
      <c r="H281"/>
      <c r="J281" s="1"/>
    </row>
    <row r="282" spans="6:10" x14ac:dyDescent="0.25">
      <c r="F282" s="2"/>
      <c r="H282"/>
      <c r="J282" s="1"/>
    </row>
    <row r="283" spans="6:10" x14ac:dyDescent="0.25">
      <c r="F283" s="2"/>
      <c r="H283"/>
      <c r="J283" s="1"/>
    </row>
    <row r="284" spans="6:10" x14ac:dyDescent="0.25">
      <c r="F284" s="2"/>
      <c r="H284"/>
      <c r="J284" s="1"/>
    </row>
    <row r="285" spans="6:10" x14ac:dyDescent="0.25">
      <c r="F285" s="2"/>
      <c r="H285"/>
      <c r="J285" s="1"/>
    </row>
    <row r="286" spans="6:10" x14ac:dyDescent="0.25">
      <c r="F286" s="2"/>
      <c r="H286"/>
      <c r="J286" s="1"/>
    </row>
    <row r="287" spans="6:10" x14ac:dyDescent="0.25">
      <c r="F287" s="2"/>
      <c r="H287"/>
      <c r="J287" s="1"/>
    </row>
    <row r="288" spans="6:10" x14ac:dyDescent="0.25">
      <c r="F288" s="2"/>
      <c r="H288"/>
      <c r="J288" s="1"/>
    </row>
    <row r="289" spans="6:10" x14ac:dyDescent="0.25">
      <c r="F289" s="2"/>
      <c r="H289"/>
      <c r="J289" s="1"/>
    </row>
    <row r="290" spans="6:10" x14ac:dyDescent="0.25">
      <c r="F290" s="2"/>
      <c r="H290"/>
      <c r="J290" s="1"/>
    </row>
    <row r="291" spans="6:10" x14ac:dyDescent="0.25">
      <c r="F291" s="2"/>
      <c r="H291"/>
      <c r="J291" s="1"/>
    </row>
    <row r="292" spans="6:10" x14ac:dyDescent="0.25">
      <c r="F292" s="2"/>
      <c r="H292"/>
      <c r="J292" s="1"/>
    </row>
    <row r="293" spans="6:10" x14ac:dyDescent="0.25">
      <c r="F293" s="2"/>
      <c r="H293"/>
      <c r="J293" s="1"/>
    </row>
    <row r="294" spans="6:10" x14ac:dyDescent="0.25">
      <c r="F294" s="2"/>
      <c r="H294"/>
      <c r="J294" s="1"/>
    </row>
    <row r="295" spans="6:10" x14ac:dyDescent="0.25">
      <c r="F295" s="2"/>
      <c r="H295"/>
      <c r="J295" s="1"/>
    </row>
    <row r="296" spans="6:10" x14ac:dyDescent="0.25">
      <c r="F296" s="2"/>
      <c r="H296"/>
      <c r="J296" s="1"/>
    </row>
    <row r="297" spans="6:10" x14ac:dyDescent="0.25">
      <c r="F297" s="2"/>
      <c r="H297"/>
      <c r="J297" s="1"/>
    </row>
    <row r="298" spans="6:10" x14ac:dyDescent="0.25">
      <c r="F298" s="2"/>
      <c r="H298"/>
      <c r="J298" s="1"/>
    </row>
    <row r="299" spans="6:10" x14ac:dyDescent="0.25">
      <c r="F299" s="2"/>
      <c r="H299"/>
      <c r="J299" s="1"/>
    </row>
  </sheetData>
  <mergeCells count="13">
    <mergeCell ref="A133:B133"/>
    <mergeCell ref="A140:E140"/>
    <mergeCell ref="A141:A142"/>
    <mergeCell ref="B141:B142"/>
    <mergeCell ref="C141:C142"/>
    <mergeCell ref="D141:D142"/>
    <mergeCell ref="E141:E142"/>
    <mergeCell ref="A131:B131"/>
    <mergeCell ref="A3:E3"/>
    <mergeCell ref="A4:E4"/>
    <mergeCell ref="A5:E5"/>
    <mergeCell ref="A6:E6"/>
    <mergeCell ref="A8:B8"/>
  </mergeCells>
  <pageMargins left="0.23622047244094491" right="0.23622047244094491" top="0.74803149606299213" bottom="0.74803149606299213" header="0.31496062992125984" footer="0.31496062992125984"/>
  <pageSetup paperSize="5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ABRIL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falvarez</dc:creator>
  <cp:lastModifiedBy>Johanne Robles</cp:lastModifiedBy>
  <cp:lastPrinted>2018-03-08T15:42:13Z</cp:lastPrinted>
  <dcterms:created xsi:type="dcterms:W3CDTF">2016-01-14T14:08:40Z</dcterms:created>
  <dcterms:modified xsi:type="dcterms:W3CDTF">2018-05-04T19:13:57Z</dcterms:modified>
</cp:coreProperties>
</file>