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tables/table4.xml" ContentType="application/vnd.openxmlformats-officedocument.spreadsheetml.table+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YAMEL\SOLICITUDES\LAI\2020\TRIMESTRAL(ABR-JUN)2020\"/>
    </mc:Choice>
  </mc:AlternateContent>
  <bookViews>
    <workbookView xWindow="-15" yWindow="2745" windowWidth="10365" windowHeight="5400" tabRatio="891" firstSheet="7" activeTab="11"/>
  </bookViews>
  <sheets>
    <sheet name="CRONOGRAMA (3-5-17)" sheetId="58" state="hidden" r:id="rId1"/>
    <sheet name="CRONOGRAMA (SEGUIMIENTO)" sheetId="60" state="hidden" r:id="rId2"/>
    <sheet name="Agenda de Inauguracion 03-01-18" sheetId="74" state="hidden" r:id="rId3"/>
    <sheet name="CRONOGRAMA 09-01-18)" sheetId="75" state="hidden" r:id="rId4"/>
    <sheet name="CRONOGRAMA" sheetId="71" state="hidden" r:id="rId5"/>
    <sheet name="Hospitales (26-02-2018)" sheetId="83" state="hidden" r:id="rId6"/>
    <sheet name="AGENDA 2018" sheetId="84" state="hidden" r:id="rId7"/>
    <sheet name="SEGUIMIENTO FOTOGRAFICO HOSP. " sheetId="92" r:id="rId8"/>
    <sheet name="CALENDARIO DE EJECUCION HOSP." sheetId="87" r:id="rId9"/>
    <sheet name="Hospitales" sheetId="76" state="hidden" r:id="rId10"/>
    <sheet name=" CDAP " sheetId="78" state="hidden" r:id="rId11"/>
    <sheet name="INFO. PRES. TRIMESTRAL HOSP." sheetId="94" r:id="rId12"/>
    <sheet name="SEGUIMIENTO EJECUCION CDAP" sheetId="93" r:id="rId13"/>
    <sheet name="CALENDARIO DE EJECUCION CDAP" sheetId="88" r:id="rId14"/>
    <sheet name="INFO. PRES. TRIMESTRAL CDAP" sheetId="95" r:id="rId15"/>
    <sheet name=" CDAP  (08-11-2018)" sheetId="81" state="hidden" r:id="rId16"/>
    <sheet name=" CDAP  (08-11-2018) (PROP.# 3)" sheetId="89" state="hidden" r:id="rId17"/>
    <sheet name="Hospitales 19-03-2018)" sheetId="80" state="hidden" r:id="rId18"/>
    <sheet name="Hospitales (2-2-2018)" sheetId="79" state="hidden" r:id="rId19"/>
    <sheet name="Hospitales (camas)" sheetId="82" state="hidden" r:id="rId20"/>
    <sheet name="CRONOGRAMA (04-07-2017)" sheetId="62" state="hidden" r:id="rId21"/>
    <sheet name="Hospitales (14-08-2018)" sheetId="86" state="hidden" r:id="rId22"/>
    <sheet name="Hoja1" sheetId="85" state="hidden" r:id="rId23"/>
  </sheets>
  <definedNames>
    <definedName name="_xlnm._FilterDatabase" localSheetId="8" hidden="1">'CALENDARIO DE EJECUCION HOSP.'!$F$1:$F$56</definedName>
    <definedName name="_xlnm.Print_Area" localSheetId="10">' CDAP '!$A$1:$G$83</definedName>
    <definedName name="_xlnm.Print_Area" localSheetId="15">' CDAP  (08-11-2018)'!$A$1:$F$76</definedName>
    <definedName name="_xlnm.Print_Area" localSheetId="16">' CDAP  (08-11-2018) (PROP.# 3)'!$A$1:$F$76</definedName>
    <definedName name="_xlnm.Print_Area" localSheetId="6">'AGENDA 2018'!$B$1:$G$35</definedName>
    <definedName name="_xlnm.Print_Area" localSheetId="2">'Agenda de Inauguracion 03-01-18'!$A$1:$K$16</definedName>
    <definedName name="_xlnm.Print_Area" localSheetId="13">'CALENDARIO DE EJECUCION CDAP'!$A$1:$F$12</definedName>
    <definedName name="_xlnm.Print_Area" localSheetId="8">'CALENDARIO DE EJECUCION HOSP.'!$A$1:$F$18</definedName>
    <definedName name="_xlnm.Print_Area" localSheetId="4">CRONOGRAMA!$A$1:$F$104</definedName>
    <definedName name="_xlnm.Print_Area" localSheetId="20">'CRONOGRAMA (04-07-2017)'!$A$1:$J$59</definedName>
    <definedName name="_xlnm.Print_Area" localSheetId="0">'CRONOGRAMA (3-5-17)'!$A$1:$E$59</definedName>
    <definedName name="_xlnm.Print_Area" localSheetId="1">'CRONOGRAMA (SEGUIMIENTO)'!$A$1:$J$59</definedName>
    <definedName name="_xlnm.Print_Area" localSheetId="3">'CRONOGRAMA 09-01-18)'!$A$1:$E$59</definedName>
    <definedName name="_xlnm.Print_Area" localSheetId="9">Hospitales!$A$1:$H$106</definedName>
    <definedName name="_xlnm.Print_Area" localSheetId="21">'Hospitales (14-08-2018)'!$A$1:$H$85</definedName>
    <definedName name="_xlnm.Print_Area" localSheetId="18">'Hospitales (2-2-2018)'!$A$1:$E$121</definedName>
    <definedName name="_xlnm.Print_Area" localSheetId="5">'Hospitales (26-02-2018)'!$A$1:$F$121</definedName>
    <definedName name="_xlnm.Print_Area" localSheetId="19">'Hospitales (camas)'!$A$1:$H$47</definedName>
    <definedName name="_xlnm.Print_Area" localSheetId="17">'Hospitales 19-03-2018)'!$A$1:$E$83</definedName>
    <definedName name="_xlnm.Print_Area" localSheetId="14">'INFO. PRES. TRIMESTRAL CDAP'!$A$1:$H$18</definedName>
    <definedName name="_xlnm.Print_Area" localSheetId="11">'INFO. PRES. TRIMESTRAL HOSP.'!$A$1:$H$24</definedName>
    <definedName name="_xlnm.Print_Area" localSheetId="12">'SEGUIMIENTO EJECUCION CDAP'!$A$1:$F$11</definedName>
    <definedName name="_xlnm.Print_Area" localSheetId="7">'SEGUIMIENTO FOTOGRAFICO HOSP. '!$A$1:$F$22</definedName>
    <definedName name="_xlnm.Print_Titles" localSheetId="10">' CDAP '!$1:$9</definedName>
    <definedName name="_xlnm.Print_Titles" localSheetId="15">' CDAP  (08-11-2018)'!$1:$7</definedName>
    <definedName name="_xlnm.Print_Titles" localSheetId="16">' CDAP  (08-11-2018) (PROP.# 3)'!$1:$7</definedName>
    <definedName name="_xlnm.Print_Titles" localSheetId="6">'AGENDA 2018'!$1:$11</definedName>
    <definedName name="_xlnm.Print_Titles" localSheetId="2">'Agenda de Inauguracion 03-01-18'!$1:$3</definedName>
    <definedName name="_xlnm.Print_Titles" localSheetId="13">'CALENDARIO DE EJECUCION CDAP'!$1:$5</definedName>
    <definedName name="_xlnm.Print_Titles" localSheetId="8">'CALENDARIO DE EJECUCION HOSP.'!$1:$9</definedName>
    <definedName name="_xlnm.Print_Titles" localSheetId="4">CRONOGRAMA!$1:$9</definedName>
    <definedName name="_xlnm.Print_Titles" localSheetId="20">'CRONOGRAMA (04-07-2017)'!$1:$10</definedName>
    <definedName name="_xlnm.Print_Titles" localSheetId="0">'CRONOGRAMA (3-5-17)'!$1:$10</definedName>
    <definedName name="_xlnm.Print_Titles" localSheetId="1">'CRONOGRAMA (SEGUIMIENTO)'!$1:$10</definedName>
    <definedName name="_xlnm.Print_Titles" localSheetId="3">'CRONOGRAMA 09-01-18)'!$1:$10</definedName>
    <definedName name="_xlnm.Print_Titles" localSheetId="9">Hospitales!$1:$9</definedName>
    <definedName name="_xlnm.Print_Titles" localSheetId="21">'Hospitales (14-08-2018)'!$1:$9</definedName>
    <definedName name="_xlnm.Print_Titles" localSheetId="18">'Hospitales (2-2-2018)'!$1:$9</definedName>
    <definedName name="_xlnm.Print_Titles" localSheetId="5">'Hospitales (26-02-2018)'!$1:$9</definedName>
    <definedName name="_xlnm.Print_Titles" localSheetId="19">'Hospitales (camas)'!$1:$7</definedName>
    <definedName name="_xlnm.Print_Titles" localSheetId="17">'Hospitales 19-03-2018)'!$1:$9</definedName>
    <definedName name="_xlnm.Print_Titles" localSheetId="14">'INFO. PRES. TRIMESTRAL CDAP'!$1:$7</definedName>
    <definedName name="_xlnm.Print_Titles" localSheetId="11">'INFO. PRES. TRIMESTRAL HOSP.'!$1:$14</definedName>
    <definedName name="_xlnm.Print_Titles" localSheetId="12">'SEGUIMIENTO EJECUCION CDAP'!$1:$5</definedName>
    <definedName name="_xlnm.Print_Titles" localSheetId="7">'SEGUIMIENTO FOTOGRAFICO HOSP. '!$1:$7</definedName>
  </definedNames>
  <calcPr calcId="162913"/>
</workbook>
</file>

<file path=xl/calcChain.xml><?xml version="1.0" encoding="utf-8"?>
<calcChain xmlns="http://schemas.openxmlformats.org/spreadsheetml/2006/main">
  <c r="A23" i="94" l="1"/>
  <c r="A11" i="93" l="1"/>
  <c r="A11" i="87" l="1"/>
  <c r="A15" i="92"/>
  <c r="A16" i="92" s="1"/>
  <c r="A17" i="92" s="1"/>
  <c r="A18" i="92" s="1"/>
  <c r="A19" i="92" s="1"/>
  <c r="A20" i="92" s="1"/>
  <c r="A21" i="92" s="1"/>
  <c r="A22" i="92" s="1"/>
  <c r="A12" i="88" l="1"/>
  <c r="G23" i="94" l="1"/>
  <c r="G15" i="94"/>
  <c r="A12" i="87" l="1"/>
  <c r="A13" i="87" s="1"/>
  <c r="A14" i="87" s="1"/>
  <c r="A15" i="87" s="1"/>
  <c r="A16" i="87" s="1"/>
  <c r="A17" i="87" s="1"/>
  <c r="A18" i="87" s="1"/>
  <c r="A16" i="94" l="1"/>
  <c r="A17" i="94" s="1"/>
  <c r="A18" i="94" s="1"/>
  <c r="A19" i="94" s="1"/>
  <c r="A20" i="94" s="1"/>
  <c r="A21" i="94" s="1"/>
  <c r="A22" i="94" s="1"/>
  <c r="G16" i="94" l="1"/>
  <c r="G15" i="95"/>
  <c r="G17" i="94"/>
  <c r="G18" i="94"/>
  <c r="G19" i="94"/>
  <c r="G20" i="94"/>
  <c r="G21" i="94"/>
  <c r="G22" i="94"/>
  <c r="A16" i="95"/>
  <c r="G16" i="95"/>
  <c r="H144" i="86"/>
  <c r="H86" i="86"/>
  <c r="J65" i="86"/>
  <c r="J63" i="86"/>
  <c r="H88" i="86"/>
  <c r="J91" i="76"/>
  <c r="J89" i="76"/>
  <c r="F22" i="85"/>
  <c r="F17" i="85"/>
  <c r="G179" i="83"/>
  <c r="G121" i="83"/>
  <c r="G115" i="83"/>
  <c r="G104" i="83"/>
  <c r="G31" i="83"/>
  <c r="G79" i="83"/>
  <c r="I122" i="82"/>
  <c r="I64" i="82"/>
  <c r="I58" i="82"/>
  <c r="I66" i="82"/>
  <c r="F158" i="80"/>
  <c r="F100" i="80"/>
  <c r="F94" i="80"/>
  <c r="F83" i="80"/>
  <c r="F42" i="80"/>
  <c r="F179" i="79"/>
  <c r="F121" i="79"/>
  <c r="F115" i="79"/>
  <c r="F104" i="79"/>
  <c r="F31" i="79"/>
  <c r="F79" i="79"/>
  <c r="H183" i="76"/>
  <c r="G40" i="78"/>
  <c r="G23" i="78"/>
  <c r="H119" i="76"/>
  <c r="H125" i="76"/>
  <c r="H108" i="76"/>
  <c r="H49" i="76"/>
  <c r="A19" i="75"/>
  <c r="A20" i="75"/>
  <c r="A12" i="75"/>
  <c r="A13" i="75"/>
  <c r="A14" i="75"/>
  <c r="A15" i="75"/>
  <c r="I60" i="62"/>
  <c r="G60" i="62"/>
  <c r="A19" i="62"/>
  <c r="A20" i="62"/>
  <c r="A21" i="62"/>
  <c r="A22" i="62"/>
  <c r="A23" i="62"/>
  <c r="A24" i="62"/>
  <c r="A25" i="62"/>
  <c r="A26" i="62"/>
  <c r="A27" i="62"/>
  <c r="A28" i="62"/>
  <c r="A29" i="62"/>
  <c r="A30" i="62"/>
  <c r="A31" i="62"/>
  <c r="A32" i="62"/>
  <c r="A33" i="62"/>
  <c r="A34" i="62"/>
  <c r="A35" i="62"/>
  <c r="A36" i="62"/>
  <c r="A37" i="62"/>
  <c r="A39" i="62"/>
  <c r="A40" i="62"/>
  <c r="A41" i="62"/>
  <c r="A42" i="62"/>
  <c r="A43" i="62"/>
  <c r="A44" i="62"/>
  <c r="A45" i="62"/>
  <c r="A46" i="62"/>
  <c r="A47" i="62"/>
  <c r="A48" i="62"/>
  <c r="A49" i="62"/>
  <c r="A50" i="62"/>
  <c r="A51" i="62"/>
  <c r="A52" i="62"/>
  <c r="A53" i="62"/>
  <c r="A54" i="62"/>
  <c r="A55" i="62"/>
  <c r="A56" i="62"/>
  <c r="A57" i="62"/>
  <c r="A58" i="62"/>
  <c r="A59" i="62"/>
  <c r="A12" i="62"/>
  <c r="A13" i="62"/>
  <c r="A14" i="62"/>
  <c r="A15" i="62"/>
  <c r="I60" i="60"/>
  <c r="H60" i="60"/>
  <c r="G60" i="60"/>
  <c r="A19" i="60"/>
  <c r="A20" i="60"/>
  <c r="A21" i="60"/>
  <c r="A22" i="60"/>
  <c r="A23" i="60"/>
  <c r="A24" i="60"/>
  <c r="A25" i="60"/>
  <c r="A26" i="60"/>
  <c r="A27" i="60"/>
  <c r="A28" i="60"/>
  <c r="A29" i="60"/>
  <c r="A30" i="60"/>
  <c r="A31" i="60"/>
  <c r="A32" i="60"/>
  <c r="A33" i="60"/>
  <c r="A34" i="60"/>
  <c r="A35" i="60"/>
  <c r="A36" i="60"/>
  <c r="A37" i="60"/>
  <c r="A38" i="60"/>
  <c r="A39" i="60"/>
  <c r="A40" i="60"/>
  <c r="A41" i="60"/>
  <c r="A42" i="60"/>
  <c r="A43" i="60"/>
  <c r="A44" i="60"/>
  <c r="A45" i="60"/>
  <c r="A46" i="60"/>
  <c r="A47" i="60"/>
  <c r="A48" i="60"/>
  <c r="A49" i="60"/>
  <c r="A50" i="60"/>
  <c r="A51" i="60"/>
  <c r="A52" i="60"/>
  <c r="A53" i="60"/>
  <c r="A54" i="60"/>
  <c r="A55" i="60"/>
  <c r="A56" i="60"/>
  <c r="A57" i="60"/>
  <c r="A58" i="60"/>
  <c r="A59" i="60"/>
  <c r="A12" i="60"/>
  <c r="A13" i="60"/>
  <c r="A14" i="60"/>
  <c r="A15" i="60"/>
  <c r="A12" i="58"/>
  <c r="A13" i="58"/>
  <c r="A14" i="58"/>
  <c r="A15" i="58"/>
  <c r="A19" i="58"/>
  <c r="A20" i="58"/>
  <c r="A21" i="58"/>
  <c r="A22" i="58"/>
  <c r="A23" i="58"/>
  <c r="A24" i="58"/>
  <c r="A25" i="58"/>
  <c r="A26" i="58"/>
  <c r="A27" i="58"/>
  <c r="A28" i="58"/>
  <c r="A29" i="58"/>
  <c r="A30" i="58"/>
  <c r="A31" i="58"/>
  <c r="A32" i="58"/>
  <c r="A33" i="58"/>
  <c r="A34" i="58"/>
  <c r="A35" i="58"/>
  <c r="A36" i="58"/>
  <c r="A37" i="58"/>
  <c r="A38" i="58"/>
  <c r="A39" i="58"/>
  <c r="A40" i="58"/>
  <c r="A41" i="58"/>
  <c r="A42" i="58"/>
  <c r="A43" i="58"/>
  <c r="A44" i="58"/>
  <c r="A45" i="58"/>
  <c r="A46" i="58"/>
  <c r="A47" i="58"/>
  <c r="A48" i="58"/>
  <c r="A49" i="58"/>
  <c r="A50" i="58"/>
  <c r="A51" i="58"/>
  <c r="A52" i="58"/>
  <c r="A53" i="58"/>
  <c r="A54" i="58"/>
  <c r="A55" i="58"/>
  <c r="A56" i="58"/>
  <c r="A57" i="58"/>
  <c r="A58" i="58"/>
  <c r="A59" i="58"/>
  <c r="F24" i="85"/>
  <c r="H127" i="76"/>
  <c r="F102" i="80"/>
  <c r="G123" i="83"/>
  <c r="F123" i="79"/>
  <c r="G18" i="95" l="1"/>
  <c r="G24" i="94"/>
</calcChain>
</file>

<file path=xl/sharedStrings.xml><?xml version="1.0" encoding="utf-8"?>
<sst xmlns="http://schemas.openxmlformats.org/spreadsheetml/2006/main" count="2457" uniqueCount="512">
  <si>
    <t>-</t>
  </si>
  <si>
    <t>SANTO DOMINGO OESTE</t>
  </si>
  <si>
    <t>SANTO DOMINGO</t>
  </si>
  <si>
    <t>SANTO DOMINGO ESTE</t>
  </si>
  <si>
    <t>DISTRITO NACIONAL</t>
  </si>
  <si>
    <t>ESTE</t>
  </si>
  <si>
    <t>LA ALTAGRACIA</t>
  </si>
  <si>
    <t>SAN PEDRO DE MACORÍS</t>
  </si>
  <si>
    <t>DUARTE</t>
  </si>
  <si>
    <t>NORDESTE</t>
  </si>
  <si>
    <t>SAMANÁ</t>
  </si>
  <si>
    <t>LA VEGA</t>
  </si>
  <si>
    <t>NORTE</t>
  </si>
  <si>
    <t>SANTIAGO</t>
  </si>
  <si>
    <t>MONTE CRISTI</t>
  </si>
  <si>
    <t>VALVERDE</t>
  </si>
  <si>
    <t>PUERTO PLATA</t>
  </si>
  <si>
    <t>ESPAILLAT</t>
  </si>
  <si>
    <t>DAJABÓN</t>
  </si>
  <si>
    <t>SAN JUAN</t>
  </si>
  <si>
    <t>SUR</t>
  </si>
  <si>
    <t>BARAHONA</t>
  </si>
  <si>
    <t>INDEPENDENCIA</t>
  </si>
  <si>
    <t>ELIAS PIÑA</t>
  </si>
  <si>
    <t>PROVINCIA</t>
  </si>
  <si>
    <t>REGIÓN</t>
  </si>
  <si>
    <t>NOMBRE DEL PROYECTO</t>
  </si>
  <si>
    <t>No.</t>
  </si>
  <si>
    <t>Oficina de Ingenieros Supervisores de Obras del Estado</t>
  </si>
  <si>
    <t>HOSPITAL PROVINCIAL LEOPOLDO POU, PROV. SAMANÁ</t>
  </si>
  <si>
    <t>STATUS</t>
  </si>
  <si>
    <t>SUB-DIRECCIÓN DE EDIFICACIONES DE SALUD</t>
  </si>
  <si>
    <t>PRESIDENCIA DE LA REPUBLICA DOMINICANA</t>
  </si>
  <si>
    <t>Total</t>
  </si>
  <si>
    <t>INAUGURADO</t>
  </si>
  <si>
    <t>"Año Del Desarrollo Agroforestal"</t>
  </si>
  <si>
    <t>HOSPITAL MUNICIPAL DE HONDO VALLE</t>
  </si>
  <si>
    <t>HOSPITAL DE LA DESCUBIERTA</t>
  </si>
  <si>
    <t>HOSPITAL DE BARSEQUILLO</t>
  </si>
  <si>
    <t>HOSPITAL DE CASTILLO</t>
  </si>
  <si>
    <t>HOSPITAL MUNICIPAL DEL CERCADO</t>
  </si>
  <si>
    <t xml:space="preserve">  </t>
  </si>
  <si>
    <t>OCTUBRE 2017</t>
  </si>
  <si>
    <t>JUNIO 2017</t>
  </si>
  <si>
    <t>EL SEIBO</t>
  </si>
  <si>
    <t>SAN CRISTÓBAL</t>
  </si>
  <si>
    <t>SAN JUAN DE LA MAGUANA</t>
  </si>
  <si>
    <t>HOSPITAL REGIONAL DR. ALEJANDRO CABRAL</t>
  </si>
  <si>
    <t>MATERNIDAD SAN LORENZO DE LOS MINA</t>
  </si>
  <si>
    <t>HOSPITAL PROVINCIAL DR. RICARDO LIMARDO</t>
  </si>
  <si>
    <t>HOSPITAL MATERNIDAD NUESTRA SRA. DE LA ALTAGRACIA</t>
  </si>
  <si>
    <t>HOSPITAL REGIONAL DR. JUAN PABLO PINA</t>
  </si>
  <si>
    <t>HOSPITAL DR. ANTONIO MUSA</t>
  </si>
  <si>
    <t>HOSPITAL DR. ANTONIO YAPOUR</t>
  </si>
  <si>
    <t>MARÍA TRINIDAD SÁNCHEZ</t>
  </si>
  <si>
    <t>HOSPITAL ING. LUIS L. BOGAERT</t>
  </si>
  <si>
    <t>HOSPITAL DR. FRANCISCO MOSCOSO PUELLO</t>
  </si>
  <si>
    <t>HOSPITAL MUNICIPAL EN RESTAURACIÓN</t>
  </si>
  <si>
    <t>HOSPITAL JOAQUÍN MENDOZA, ALTAMIRA</t>
  </si>
  <si>
    <t>HOSPITAL MUNICIPAL DEL MUNICIPIO DE BANICA</t>
  </si>
  <si>
    <t>HOSPITAL DR. TORIBIO BENCOSME, MOCA</t>
  </si>
  <si>
    <t>HOSPITAL ROSA DUARTE</t>
  </si>
  <si>
    <t>HOSPITAL MUNICIPAL DE VILLA ISABELA</t>
  </si>
  <si>
    <t>HOSPITAL MUNICIPAL DE JAMAO AL NORTE</t>
  </si>
  <si>
    <t>HOSPITAL PABLO MORROBEL JIMÉNEZ, LUPERÓN</t>
  </si>
  <si>
    <t>HOSPITAL DR. VINICIO CALVENTI, LOS ALCARRIZOS</t>
  </si>
  <si>
    <t>SUBCENTRO DE ENGOMBE</t>
  </si>
  <si>
    <t>HOSPITAL MUNICIPAL DE CABRAL</t>
  </si>
  <si>
    <t>HOSPITAL PROVINCIAL GENERAL SANTIAGO RODRÍGUEZ</t>
  </si>
  <si>
    <t>HOSPITAL MUNICIPAL DEL ALMIRANTE</t>
  </si>
  <si>
    <t>HOSPITAL PEDRO ANTONIO CÉSPEDES, CONSTANZA</t>
  </si>
  <si>
    <t>HOSPITAL REGIONAL PEDIATRICO DR. ARTURO GRULLÓN</t>
  </si>
  <si>
    <t>SÁNCHEZ RAMÍREZ</t>
  </si>
  <si>
    <t>HOSPITAL VILLA LA MATA</t>
  </si>
  <si>
    <t>HOSPITAL PROVINCIAL PADRE FANTINO</t>
  </si>
  <si>
    <t>HOSPITAL DE JÁNICO</t>
  </si>
  <si>
    <t>HOSPITAL PROVINCIAL MELENCIANO, JIMANÍ</t>
  </si>
  <si>
    <t>HOSPITAL DE MANZANILLO</t>
  </si>
  <si>
    <t>HOSPITAL MUNICIPAL DE POLO</t>
  </si>
  <si>
    <t>HOSPITAL SIGIFRIDO ALBA DOMINGUEZ,  FANTINO, COTUI</t>
  </si>
  <si>
    <t>ELÍAS PIÑA</t>
  </si>
  <si>
    <t>HOSPITAL MUNICIPAL LOS HIDALGOS</t>
  </si>
  <si>
    <t>HOSPITAL DR. LUIS MORILLO KING</t>
  </si>
  <si>
    <t>HOSPITAL MUNICIPAL DR. ALBERTO GAUTREAUX, SÁNCHEZ</t>
  </si>
  <si>
    <t>HOSPITAL MUNICIPAL DRA. OCTAVIA GAUTIER DE VIDAL, JARABACOA</t>
  </si>
  <si>
    <t>HOSPITAL DR. JAIME MOTA</t>
  </si>
  <si>
    <t xml:space="preserve">HOSPITAL DR. FEDERICO ARMANDO AYBAR, LAS MATAS DE FARFÁN </t>
  </si>
  <si>
    <t>SANTIAGO RODRÍGUEZ</t>
  </si>
  <si>
    <t>HOSPITAL INMACULADA CONCEPCIÓN, COTUI</t>
  </si>
  <si>
    <t>HOSPITAL DR. EVANGELINA RODRÍGUEZ PEROZO, SAN RAFAEL DE YUMA</t>
  </si>
  <si>
    <t>HOSPITAL DR. JOSÉ PÉREZ DE DUVERGÉ</t>
  </si>
  <si>
    <t>HOSPITAL TEÓFILO HERNANDEZ</t>
  </si>
  <si>
    <t>HOSPITAL MUNICIPAL ELVIRA ECHEVARRÍA VIUDA CASTILLO, GUERRA</t>
  </si>
  <si>
    <t xml:space="preserve"> RELACIÓN DE HOSPITALES</t>
  </si>
  <si>
    <t>JUNIO 2017
(4ta. SEMANA)</t>
  </si>
  <si>
    <t>JUNIO 2017
(3ra. SEMANA)</t>
  </si>
  <si>
    <t>TERMINACIÓN DEL SUB-CENTRO  DE SALUD LAS MATAS DE SANTA CRUZ, PROV. MONTECRISTI</t>
  </si>
  <si>
    <t>MAYO 2017
(5ta. SEMANA)</t>
  </si>
  <si>
    <t>JUNIO 2017
(MEDIADOS DE MES)</t>
  </si>
  <si>
    <t>JULIO 2017
(1ra. SEMANA)</t>
  </si>
  <si>
    <t>SEPTIEMBRE                     (PRINCIPIOS DE MES)</t>
  </si>
  <si>
    <t>JULIO 2017
(MEDIADOS DE MES)</t>
  </si>
  <si>
    <t>SEPTIEMBRE                     (MEDIADOS DE MES)</t>
  </si>
  <si>
    <t>JULIO 2017                (PRINCIPIOS DE  MES)</t>
  </si>
  <si>
    <t>JULIO 2017                           (FINALES DE MES)</t>
  </si>
  <si>
    <t>JULIO 2017                          (FINALES DE MES)</t>
  </si>
  <si>
    <t>AGOSTO 2017               (PRINCIPIOS DE  MES)</t>
  </si>
  <si>
    <t>AGOSTO 2017                (PRINCIPIOS DE  MES)</t>
  </si>
  <si>
    <t>AGOSTO 2017                       (PRINCIPIO DE MES)</t>
  </si>
  <si>
    <t>AGOSTO 2017               (MEDIADOS DE  MES)</t>
  </si>
  <si>
    <t>AGOSTO 2017                       (MEDIADOS DE MES)</t>
  </si>
  <si>
    <t>AGOSTO 2017</t>
  </si>
  <si>
    <t>AGOSTO 2017                        (FINALES DE MES)</t>
  </si>
  <si>
    <t>SEPTIEMBRE 2017                    (PRINCIPIOS DE MES)</t>
  </si>
  <si>
    <t>SEPTIEMBRE 2017</t>
  </si>
  <si>
    <t>OCTUBRE 2017                       (FINALES DE MES)</t>
  </si>
  <si>
    <t>OCTUBRE 2017                        (PRINCIPIOS DE MES)</t>
  </si>
  <si>
    <t>OCTUBRE 2017                      (MEDIADOS DE MES)</t>
  </si>
  <si>
    <t>NOVIEMBRE 2017</t>
  </si>
  <si>
    <t>DICIEMBRE 2017</t>
  </si>
  <si>
    <t>EQUIPADO</t>
  </si>
  <si>
    <t>CERTIFICACIÓN CONTRATO BASE</t>
  </si>
  <si>
    <t>CERTIFICACIÓN CONTRATO ENMIENDA</t>
  </si>
  <si>
    <t>PAGO</t>
  </si>
  <si>
    <t>CONCEPTO</t>
  </si>
  <si>
    <t>FECHA REPROGRAMADA</t>
  </si>
  <si>
    <t xml:space="preserve">Pago Abono Avance  Cubicación </t>
  </si>
  <si>
    <t>SDS -121-2017</t>
  </si>
  <si>
    <t>OFICIO</t>
  </si>
  <si>
    <t xml:space="preserve">Pago Cubicación </t>
  </si>
  <si>
    <t>SDS -780-2017</t>
  </si>
  <si>
    <t>SDS -129-2017</t>
  </si>
  <si>
    <t>SDS -097-2017</t>
  </si>
  <si>
    <t>Pago 20% de Avance</t>
  </si>
  <si>
    <t>EN PROCESO DE EQUIPAMIENTO SNS</t>
  </si>
  <si>
    <t>Saldo Cubicación</t>
  </si>
  <si>
    <t>ÚLTIMO PAGO</t>
  </si>
  <si>
    <t>Saldo 20% de Avance</t>
  </si>
  <si>
    <t>Abono a 20% de Avance</t>
  </si>
  <si>
    <t>solicitado el    18/04/2017</t>
  </si>
  <si>
    <t>JULIO 2017
(2da. Semana)</t>
  </si>
  <si>
    <t>JULIO 2017
(4TA. Semana)</t>
  </si>
  <si>
    <t>AGOSTO 2017
(3ra. Semana)</t>
  </si>
  <si>
    <t>AGOSTO 2017
(4ta. Semana)</t>
  </si>
  <si>
    <t>JULIO 2017</t>
  </si>
  <si>
    <t>PAGO ANTICIPO FINANCIERO $15,552,710.90</t>
  </si>
  <si>
    <t>ABONO ANTICIPO FINANCIERO $17,000,789.70</t>
  </si>
  <si>
    <t>PAGO ANTICIPO FINANCIERO $13,620,156.52</t>
  </si>
  <si>
    <t>PAGO ANTICIPO FINANCIERO $17,671,794.49</t>
  </si>
  <si>
    <t>Solicitado el    27/06/2017</t>
  </si>
  <si>
    <t>No ha sido Certificado</t>
  </si>
  <si>
    <t xml:space="preserve">Lib. 1455 en Contraloria </t>
  </si>
  <si>
    <t>Em espera de Cuota en Presupuesto</t>
  </si>
  <si>
    <t>HOSPITAL GENERAL MARCELINO VELEZ SANTANA, HERRERA, PROV. SANTO DOMINGO</t>
  </si>
  <si>
    <t xml:space="preserve">HOSPITALES </t>
  </si>
  <si>
    <t>HOSPITAL MUNICIPAL DE HONDO VALLE, PROV. ELIAS PIÑA</t>
  </si>
  <si>
    <t>HOSPITAL MUNICIPAL DR. ALBERTO GAUTREAUX, SÁNCHEZ, PROV. SAMANÁ</t>
  </si>
  <si>
    <t>HOSPITAL MUNICIPAL LOS HIDALGOS, PROV. PUERTO PLATA</t>
  </si>
  <si>
    <t>HOSPITAL ING. LUIS L. BOGAERT, PROV. VALVERDE</t>
  </si>
  <si>
    <t>HOSPITAL DR. JOSÉ PÉREZ DE DUVERGÉ, PROV. INDEPENDENCIA</t>
  </si>
  <si>
    <t>HOSPITAL DR. FRANCISCO MOSCOSO PUELLO, DISTRITO NACIONAL</t>
  </si>
  <si>
    <t>HOSPITAL MUNICIPAL DE POLO, PROV. BARAHONA</t>
  </si>
  <si>
    <t>HOSPITAL VILLA LA MATA, PROV. SÁNCHEZ RAMIREZ</t>
  </si>
  <si>
    <t>HOSPITAL PROVINCIAL DR. RICARDO LIMARDO, PROV. PUERTO PLATA</t>
  </si>
  <si>
    <t>HOSPITAL DR. LUIS MORILLO KING, PROV. LA VEGA</t>
  </si>
  <si>
    <t>HOSPITAL PROVINCIAL PADRE FANTINO, PROV. MONTECRISTI</t>
  </si>
  <si>
    <t>MONTECRISTI</t>
  </si>
  <si>
    <t xml:space="preserve"> PUERTO PLATA</t>
  </si>
  <si>
    <t>SÁNCHEZ RAMIREZ</t>
  </si>
  <si>
    <t xml:space="preserve">HOSPITAL VILLA LA MATA </t>
  </si>
  <si>
    <t xml:space="preserve">HOSPITAL MUNICIPAL DE POLO </t>
  </si>
  <si>
    <t>ENERO 2018</t>
  </si>
  <si>
    <t>FEBRERO 2018</t>
  </si>
  <si>
    <t>MARZO 2018</t>
  </si>
  <si>
    <t>SEMANA</t>
  </si>
  <si>
    <t>DIA</t>
  </si>
  <si>
    <t>FECHA</t>
  </si>
  <si>
    <t>HORA</t>
  </si>
  <si>
    <t>ACTIVIDAD</t>
  </si>
  <si>
    <t>MUNICIPIO</t>
  </si>
  <si>
    <t>TIPO CONST.</t>
  </si>
  <si>
    <t>CANT. AULAS</t>
  </si>
  <si>
    <t>ACTO</t>
  </si>
  <si>
    <t>SANCHEZ</t>
  </si>
  <si>
    <t>2</t>
  </si>
  <si>
    <t>JUEVES</t>
  </si>
  <si>
    <t>04/01/2018</t>
  </si>
  <si>
    <t>4:00 P.M.</t>
  </si>
  <si>
    <t>SAMANA</t>
  </si>
  <si>
    <t>HOSPITAL MUNICIPAL DE SANCHEZ</t>
  </si>
  <si>
    <t>AMPL. Y REHAB.</t>
  </si>
  <si>
    <t>0</t>
  </si>
  <si>
    <t>VIERNES</t>
  </si>
  <si>
    <t>05/01/2018</t>
  </si>
  <si>
    <t>4:30 P.M.</t>
  </si>
  <si>
    <t>LUGAR</t>
  </si>
  <si>
    <t>LOS CORALES</t>
  </si>
  <si>
    <t>CENTRO DE DIAGNOSTICO Y ATENCION PRIMARIA DE LOS CORALES</t>
  </si>
  <si>
    <t>NUEVO</t>
  </si>
  <si>
    <t>MARTES</t>
  </si>
  <si>
    <t>09/01/2017</t>
  </si>
  <si>
    <t>AZUA</t>
  </si>
  <si>
    <t>LOS PARCELEROS</t>
  </si>
  <si>
    <t>CENTRO DE DIAGNOSTICO Y ATENCION PRIMARIA DE AZUA</t>
  </si>
  <si>
    <t xml:space="preserve">MIERCOLES </t>
  </si>
  <si>
    <t>10/01/2018</t>
  </si>
  <si>
    <t>HONDO VALLE</t>
  </si>
  <si>
    <t>12/01/2018</t>
  </si>
  <si>
    <t>EL CONUCO</t>
  </si>
  <si>
    <t>POLITECNICO CONUCO ADENTRO, STO. DGO. ESTE</t>
  </si>
  <si>
    <t>16/01/2018</t>
  </si>
  <si>
    <t>3</t>
  </si>
  <si>
    <t>LOS HIDALGOS</t>
  </si>
  <si>
    <t>HOSPITAL MUNICIPAL DR. RAFAEN CANTISANO ARIAS</t>
  </si>
  <si>
    <t>MIÉRCOLES</t>
  </si>
  <si>
    <t>17/01/2018</t>
  </si>
  <si>
    <t>5:00 P.M.</t>
  </si>
  <si>
    <t>BAHORUCO</t>
  </si>
  <si>
    <t>NEYBA</t>
  </si>
  <si>
    <t>CENTRO DE DIAGNOSTICO Y ATENCION PRIMARIA DE NEYBA</t>
  </si>
  <si>
    <t>PRIMER PICAZO INICIO DE CONSTRUCCION DEL HOSPITAL</t>
  </si>
  <si>
    <t>4</t>
  </si>
  <si>
    <t>23/01/2018</t>
  </si>
  <si>
    <t>HOSPITAL PROVINCIAL LUIS MANUEL MORILLO KING</t>
  </si>
  <si>
    <t>5</t>
  </si>
  <si>
    <t>31/01/2018</t>
  </si>
  <si>
    <t>HOSPITAL PROVINCIAL PADRE ANTONIO FANTINO</t>
  </si>
  <si>
    <t>POLO</t>
  </si>
  <si>
    <t>07/02/2018</t>
  </si>
  <si>
    <t>14/02/2018</t>
  </si>
  <si>
    <t>21/02/2018</t>
  </si>
  <si>
    <t>SANCHEZ RAMIREZ</t>
  </si>
  <si>
    <t>VILLA LA MATA</t>
  </si>
  <si>
    <t>HOSPITAL MUNICIPAL DE VILLA LA MATA</t>
  </si>
  <si>
    <t>PROYECTOS A ENTREGAR ANTES DEL 27 DE FEBRERO 2018</t>
  </si>
  <si>
    <t>HOSPITAL DR. FEDERICO ARMANDO AYBAR, LAS MATAS DE FARFÁN, PROV. SAN JUAN</t>
  </si>
  <si>
    <t>HOSPITAL PROVINCIAL GENERAL SANTIAGO RODRÍGUEZ, PROV. SANTIAGO RODRIGUEZ</t>
  </si>
  <si>
    <t>HOSPITAL MUNICIPAL DE JAMAO AL NORTE, PROV. ESPAILLAT</t>
  </si>
  <si>
    <t>HOSPITAL SIGIFRIDO ALBA DOMINGUEZ,  FANTINO, COTUI, PROV. SANCHEZ RAMIREZ</t>
  </si>
  <si>
    <t>HOSPITAL DR. TORIBIO BENCOSME, MOCA, PROV. ESPAILLAT</t>
  </si>
  <si>
    <t>HOSPITAL MUNICIPAL DE CABRAL, PROV. BARAHONA</t>
  </si>
  <si>
    <t>HOSPITAL INMACULADA CONCEPCIÓN, COTUI, PROV. SANCHEZ RAMIREZ</t>
  </si>
  <si>
    <t>HOSPITAL ROSA DUARTE, PROV. ELIAS PIÑA</t>
  </si>
  <si>
    <t>HOSPITAL REGIONAL DR. JUAN PABLO PINA, PROV. SAN CRISTOBAL</t>
  </si>
  <si>
    <t>PROYECTOS A ENTREGAR  EN LOS MESES MARZO - ABRIL 2018</t>
  </si>
  <si>
    <t>HOSPITAL REGIONAL DR. ALEJANDRO CABRAL, PROV. SAN JUAN</t>
  </si>
  <si>
    <t>HOSPITAL PEDRO ANTONIO CÉSPEDES, CONSTANZA, PROV. LA VEGA</t>
  </si>
  <si>
    <t>HOSPITAL MATERNIDAD NUESTRA SRA. DE LA ALTAGRACIA, DISTRITO NACIONAL</t>
  </si>
  <si>
    <t>HOSPITAL DR. ANTONIO YAPOUR, NAGUA, PROV. MARIA TRINIDAD SANCHEZ</t>
  </si>
  <si>
    <t>HOSPITAL MUNICIPAL DE VILLA ISABELA, PROV. PUERTO PLATA</t>
  </si>
  <si>
    <t>SUBCENTRO DE ENGOMBE, PROV. SANTO DOMINGO ESTE</t>
  </si>
  <si>
    <t>HOSPITAL DR. VINICIO CALVENTI, LOS ALCARRIZOS, PROV. SANTO DOMINGO OESTE</t>
  </si>
  <si>
    <t>HOSPITAL PABLO MORROBEL JIMÉNEZ, LUPERÓN, PROV. PUERTO PLATA</t>
  </si>
  <si>
    <t>HOSPITAL DR. ANTONIO MUSA, PROV. SAN PEDRO DE MACORIS</t>
  </si>
  <si>
    <t>HOSPITAL DR. JAIME MOTA, PROV. BARAHONA</t>
  </si>
  <si>
    <t>HOSPITAL MUNICIPAL DRA. OCTAVIA GAUTIER DE VIDAL, JARABACOA, PROV. LA VEGA</t>
  </si>
  <si>
    <t>HOSPITAL REGIONAL PEDIATRICO DR. ARTURO GRULLÓN, PROV. SANTIAGO</t>
  </si>
  <si>
    <t>HOSPITAL MUNICIPAL DEL MUNICIPIO DE BANICA, ELIAS PIÑA</t>
  </si>
  <si>
    <t>HOSPITAL JOAQUÍN MENDOZA, ALTAMIRA, PROV. PUERTO PLATA</t>
  </si>
  <si>
    <t>HOSPITAL MUNICIPAL ELVIRA ECHEVARRÍA VIUDA CASTILLO, GUERRA, SANTO DOMINGO ESTE</t>
  </si>
  <si>
    <t>HOSPITAL MUNICIPAL EN RESTAURACIÓN, PROV. DAJABON</t>
  </si>
  <si>
    <t>HOSPITAL TEÓFILO HERNANDEZ, PROV. EL SIBO</t>
  </si>
  <si>
    <t>MEGAPROYECTOS</t>
  </si>
  <si>
    <t>INAUGURADOS</t>
  </si>
  <si>
    <t>HOSPITAL DOCENTE UNIVERSITARIO DARIO CONTRERAS, PROV. SANTO DOMINGO ESTE</t>
  </si>
  <si>
    <t>EN EJECUCION</t>
  </si>
  <si>
    <t>CIUDAD SANITARIA Dr. LUIS EDUARDO AYBAR, PROV. SANTO DOMINGO</t>
  </si>
  <si>
    <t xml:space="preserve">MÓDULOS QUIRÚRGICOS Y DE PARTOS DEL HOSPITAL UNIVERSITARIO JOSÉ MARÍA CABRAL Y BÁEZ, PROV. SANTIAGO </t>
  </si>
  <si>
    <t>HOSPITAL MUNICIPAL SAN BARTOLOMÉ DE NEIBA, PROVINCIA BAHORUCO</t>
  </si>
  <si>
    <t>EN PROCESO DE LICITACION</t>
  </si>
  <si>
    <t>HOSPITAL MATERNO INFANTIL DE BOCA CHICA, SANTO DOMINGO ESTE</t>
  </si>
  <si>
    <t xml:space="preserve">HOSPITAL Dr. PEDRO E. MARCHENA, BONAO, PROV. MONSEÑOR NOUEL </t>
  </si>
  <si>
    <t>HOSPITAL GENERAL SAN VICENTE DE PAUL, SAN FRANCISCO DE MACORIS, PROV. DUARTE</t>
  </si>
  <si>
    <t>PROYECTOS INAUGURADOS</t>
  </si>
  <si>
    <t>DE AGOSTO 2016 NOVIEMBRE 2018</t>
  </si>
  <si>
    <t>HOSPITAL DE JÁNICO, PROV. SANTIAGO</t>
  </si>
  <si>
    <t>HOSPITAL PROVINCIAL MELENCIANO, JIMANÍ, PROV. INDEPENDENCIA</t>
  </si>
  <si>
    <t>HOSPITAL DE LA DESCUBIERTA, PROV. INDEPENDENCIA</t>
  </si>
  <si>
    <t>HOSPITAL DE BARSEQUILLO, HAINA, PROV.SAN CRISTOBAL</t>
  </si>
  <si>
    <t>HOSPITAL DE CASTILLO, PROV. DUARTE</t>
  </si>
  <si>
    <t>HOSPITAL MUNICIPAL DEL CERCADO, PROV. SAN JUAN</t>
  </si>
  <si>
    <t>HOSPITAL REGIONAL NUESTRA SEÑORA DE LA ALTAGRACIA, HIGUEY, PROV. LA ALTAGRACIA</t>
  </si>
  <si>
    <t>HOSPITAL DE MANZANILLO, PROV. MONTECRISTI</t>
  </si>
  <si>
    <t>MATERNIDAD SAN LORENZO DE LOS MINA, PROV. SANTO DOMINGO ESTE</t>
  </si>
  <si>
    <t>HOSPITAL DR. EVANGELINA RODRÍGUEZ PEROZO, SAN RAFAEL DE YUMA, PROV. LA ALTAGRACIA</t>
  </si>
  <si>
    <t>HOSPITAL MUNICIPAL DEL ALMIRANTE, PROV. SANTO DOMINGO ESTE</t>
  </si>
  <si>
    <t>VULNERABILIDAD ESTRUCTURAL</t>
  </si>
  <si>
    <t xml:space="preserve">HOSPITAL Ntra. Sra. De LA ALTAGRACIA, HIGUEY, PROV. LA ALTAGRACIA </t>
  </si>
  <si>
    <t>HOSPITAL MUNICIPAL LAGUNA DE NISIBON, PROV. LA ALTAGRACIA</t>
  </si>
  <si>
    <t>LOS HOSPITALES FUERON EVALUADOS Y REDISEÑADOS DE ACUERDO AL NUEVO MODELO DE EDIFICACIONES DE SALUD DE ACUEDO A LAS NORMATIVAS HOSPITALARIAS DE LA OPS Y OMS, DEBIDO A QUE LAS EDIFICACIONES EXISTENTES PRESENTABAN VULNERABILIDAD ESTRUCTURAL</t>
  </si>
  <si>
    <t>"Año Del Fomento de las Exportaciones"</t>
  </si>
  <si>
    <t>CENTROS DE DIAGNÓSTICO Y ATENCIÓN PRIMARIA</t>
  </si>
  <si>
    <t>CENTRO DE DIAGNÓSTICO Y ATENCIÓN PRIMARIA AZUA, PROV. AZUA</t>
  </si>
  <si>
    <t>CENTRO DE DIAGNÓSTICO Y ATENCIÓN PRIMARIA NEIBA, PROV. BAHORUCO</t>
  </si>
  <si>
    <t>CENTRO DE DIAGNÓSTICO Y ATENCIÓN PRIMARIA VILLA LIBERACIÓN, PROV. SANTO DOMINGO ESTE</t>
  </si>
  <si>
    <t>CENTRO DE DIAGNÓSTICO Y ATENCIÓN PRIMARIA SAN FRANCISCO DE MACORÍS, PROV. DUARTE</t>
  </si>
  <si>
    <t>CENTRO DE DIAGNÓSTICO Y ATENCIÓN PRIMARIA NAVARRETE, PROV. SANTIAGO</t>
  </si>
  <si>
    <t>CENTRO DE DIAGNÓSTICO Y ATENCIÓN PRIMARIA TENARES, PROV. HERMANAS MIRABAL</t>
  </si>
  <si>
    <t>CENTRO DE DIAGNÓSTICO Y ATENCIÓN PRIMARIA PUERTO PLATA PROV. PUERTO PLATA</t>
  </si>
  <si>
    <t>CENTRO DE DIAGNÓSTICO Y ATENCIÓN PRIMARIA BANÍ, PROV. PERAVIA</t>
  </si>
  <si>
    <t>CENTRO DE DIAGNÓSTICO Y ATENCIÓN PRIMARIA EL GRINGO DE HAINA, PROV. SAN CRISTÓBAL</t>
  </si>
  <si>
    <t>CENTRO DE DIAGNÓSTICO Y ATENCIÓN PRIMARIA MAO, PROV. VALVERDE</t>
  </si>
  <si>
    <t>CENTRO DE DIAGNÓSTICO Y ATENCIÓN PRIMARIA JARABACOA, PROV. LA VEGA</t>
  </si>
  <si>
    <t>CENTRO DE DIAGNÓSTICO Y ATENCIÓN PRIMARIA LOS SALADOS, PROV. SANTIAGO</t>
  </si>
  <si>
    <t>CENTRO DE DIAGNÓSTICO Y ATENCIÓN PRIMARIA LOS GUANDULES, PROV. SANTIAGO</t>
  </si>
  <si>
    <t>CENTRO DE DIAGNÓSTICO Y ATENCIÓN PRIMARIA SANTA CRUZ EL SEIBO, PROV. EL SEIBO</t>
  </si>
  <si>
    <t>CENTRO DE DIAGNÓSTICO Y ATENCIÓN PRIMARIA CIUDAD JUAN BOSCH, PROV. SANTO DOMINGO ESTE</t>
  </si>
  <si>
    <t>CENTRO DE DIAGNÓSTICO Y ATENCIÓN PRIMARIA PALMARITO, PROV. LA VEGA</t>
  </si>
  <si>
    <t>CENTRO DE DIAGNÓSTICO Y ATENCIÓN PRIMARIA BONAO, PROV. MONSEÑOR NOUEL</t>
  </si>
  <si>
    <t>DE ABRIL 2015 A ENERO 2018</t>
  </si>
  <si>
    <t>CENTRO DE DIAGNÓSTICO Y ATENCIÓN PRIMARIA VILLA LA MATA, PROV. SÁNCHEZ RAMÍREZ</t>
  </si>
  <si>
    <t>CENTRO DE DIAGNÓSTICO Y ATENCIÓN PRIMARIA SAN LUIS, PROV. SANTO DOMINGO ESTE</t>
  </si>
  <si>
    <t>CENTRO DE DIAGNÓSTICO Y ATENCIÓN PRIMARIA PORVENIR, PROV. SAN PEDRO DE MACORÍS</t>
  </si>
  <si>
    <t>CENTRO DE DIAGNÓSTICO Y ATENCIÓN PRIMARIA VILLA TAPIA, PROV. HERMANAS MIRABAL</t>
  </si>
  <si>
    <t>CENTRO DE DIAGNÓSTICO Y ATENCIÓN PRIMARIA JIMANÍ, PROV. INDEPENDENCIA</t>
  </si>
  <si>
    <t>CENTRO DE DIAGNÓSTICO Y ATENCIÓN PRIMARIA NAGUA, PROV. MARÍA TRINIDAD SÁNCHEZ</t>
  </si>
  <si>
    <t>CENTRO DE DIAGNÓSTICO Y ATENCIÓN PRIMARIA BELLA VISTA, PROV. SAN JOSÉ DE OCOA</t>
  </si>
  <si>
    <t>CENTRO DE DIAGNÓSTICO Y ATENCIÓN PRIMARIA GURABO, PROV. SANTIAGO</t>
  </si>
  <si>
    <t>CENTRO DE DIAGNÓSTICO Y ATENCIÓN PRIMARIA VILLA ALTAGRACIA, PROV. SAN CRISTÓBAL</t>
  </si>
  <si>
    <t>CENTRO DE DIAGNÓSTICO Y ATENCIÓN PRIMARIA MADRE VIEJA, PROV. SAN CRISTÓBAL</t>
  </si>
  <si>
    <t>CENTRO DE DIAGNÓSTICO Y ATENCIÓN PRIMARIA GUERRA, PROV. SANTO DOMINGO ESTE</t>
  </si>
  <si>
    <t>CENTRO DE DIAGNÓSTICO Y ATENCIÓN PRIMARIA SAN ISIDRO, PROV. SANTO DOMINGO ESTE</t>
  </si>
  <si>
    <t>CENTRO DE DIAGNÓSTICO Y ATENCIÓN PRIMARIA DAJABÓN, PROV. DAJABÓN</t>
  </si>
  <si>
    <t>CENTRO DE DIAGNÓSTICO Y ATENCIÓN PRIMARIA MOCA, PROV. ESPAILLAT</t>
  </si>
  <si>
    <t xml:space="preserve">CENTRO DE DIAGNÓSTICO Y ATENCIÓN PRIMARIA PEDRO BRAND, PROV. SANTO DOMINGO OESTE </t>
  </si>
  <si>
    <t>CENTRO DE DIAGNÓSTICO Y ATENCIÓN PRIMARIA FE Y ESPERANZA, PROV. SANTO DOMINGO ESTE</t>
  </si>
  <si>
    <t>CENTRO DE DIAGNÓSTICO Y ATENCIÓN PRIMARIA BAYAGUANA, PROV. MONTE PLATA</t>
  </si>
  <si>
    <t>CENTRO DE DIAGNÓSTICO Y ATENCIÓN PRIMARIA CARRIL DE HAINA, PROV. SAN CRISTÓBAL</t>
  </si>
  <si>
    <t>CENTRO DE DIAGNÓSTICO Y ATENCIÓN PRIMARIA FANTINO, PROV. SÁNCHEZ RAMÍREZ</t>
  </si>
  <si>
    <t>CENTRO DE DIAGNÓSTICO Y ATENCIÓN PRIMARIA VILLA FUNDACIÓN, PROV. SAN CRISTÓBAL</t>
  </si>
  <si>
    <t>CENTRO DE DIAGNÓSTICO Y ATENCIÓN PRIMARIA SAMANÁ, PROV. SAMANÁ</t>
  </si>
  <si>
    <t>CENTRO DE DIAGNÓSTICO Y ATENCIÓN PRIMARIA VILLA CANTO, PROV. HATO MAYOR</t>
  </si>
  <si>
    <t>CENTRO DE DIAGNÓSTICO Y ATENCIÓN PRIMARIA SAN JUAN DE LA MAGUANA, PROV. SAN JUAN DE LA MAGUANA</t>
  </si>
  <si>
    <t>CENTRO DE DIAGNÓSTICO Y ATENCIÓN PRIMARIA LAS MATAS DE FARFÁN, PROV. SAN JUAN DE LA MAGUANA</t>
  </si>
  <si>
    <t>CENTRO DE DIAGNÓSTICO Y ATENCIÓN PRIMARIA SAN FERNANDO, PROV. MONTECRISTI</t>
  </si>
  <si>
    <t>CENTRO DE DIAGNÓSTICO Y ATENCIÓN PRIMARIA LA NUEVA BARQUITA, PROV. SANTO DOMINGO NORTE</t>
  </si>
  <si>
    <t>CENTRO DE DIAGNÓSTICO Y ATENCIÓN PRIMARIA HIGÜEY, PROV. LA ALTAGRACIA</t>
  </si>
  <si>
    <t>CENTRO DE DIAGNÓSTICO Y ATENCIÓN PRIMARIA ENRIQUILLO, PROV. BARAHONA</t>
  </si>
  <si>
    <t>CENTRO DE DIAGNÓSTICO Y ATENCIÓN PRIMARIA SANTA CRUZ, PROV. BARAHONA</t>
  </si>
  <si>
    <t>CENTRO DE DIAGNÓSTICO Y ATENCIÓN PRIMARIA CONSTANZA, PROV. LA VEGA</t>
  </si>
  <si>
    <t>CENTRO DE DIAGNÓSTICO Y ATENCIÓN PRIMARIA SANTIAGO RODRÍGUEZ, PROV. SANTIAGO RODRÍGUEZ</t>
  </si>
  <si>
    <t xml:space="preserve">No. </t>
  </si>
  <si>
    <t>INVERSION</t>
  </si>
  <si>
    <t>DE AGOSTO 2016 NOVIEMBRE 2017</t>
  </si>
  <si>
    <t>INVERSIÓN</t>
  </si>
  <si>
    <t>CENTRO DE DIAGNÓSTICO Y ATENCIÓN PRIMARIA LA ROMANA, PROV. LA ROMANA</t>
  </si>
  <si>
    <t>O1</t>
  </si>
  <si>
    <t>TOTAL INVERSION HOSPITALES</t>
  </si>
  <si>
    <t>TOTAL INVERSION CENTROS DE DIAGNOSTICOS Y ATENCION PRIMARIA</t>
  </si>
  <si>
    <t>PROYECTOS</t>
  </si>
  <si>
    <t>TOTAL INVERSION EDIFICACIONES DE SALUD</t>
  </si>
  <si>
    <t xml:space="preserve"> </t>
  </si>
  <si>
    <t>% de EJEC.</t>
  </si>
  <si>
    <t>60%</t>
  </si>
  <si>
    <t>% de EJEC</t>
  </si>
  <si>
    <t xml:space="preserve">LOS HOSPITALES FUERON EVALUADOS Y REDISEÑADOS DE ACUERDO AL NUEVO MODELO DE EDIFICACIONES DE SALUD DE ACUEDO A LAS NORMATIVAS HOSPITALARIAS DE LA OPS Y OMS, DEBIDO A QUE LAS EDIFICACIONES EXISTENTES </t>
  </si>
  <si>
    <t>NO HA INICIADO</t>
  </si>
  <si>
    <t>AL DIA DE HOY, HAY 85 PARTICIPANTES</t>
  </si>
  <si>
    <t>BASES ADMINISTRATIVAS Y DOCUMENTACIÓN TÉCNICA</t>
  </si>
  <si>
    <t>PROYECTOS A ENTREGAR AL MES DE FEBRERO 2018</t>
  </si>
  <si>
    <t>CENTRO DE DIAGNÓSTICO Y ATENCIÓN PRIMARIA CORALES DE LA CAÑA, PROV. SANTO DOMINGO ESTE</t>
  </si>
  <si>
    <t>MEGA - HOSPITALES</t>
  </si>
  <si>
    <t>FALTA EQUIPAMIENTO COMPLETO, MENOS MATERNIDAD</t>
  </si>
  <si>
    <t>EN PROCESO DE EQUIPAMIENTO</t>
  </si>
  <si>
    <t>FALTA EQUIPAMIENTO COMPLETO</t>
  </si>
  <si>
    <t>EQUIPAR LAS ÁREAS DE : INTERNAMIENTO, CIRUGÍA, COCINA, COMEDOR, ÁREA DE DESECHOS</t>
  </si>
  <si>
    <t>EQUIPAR LAS ÁREAS DE :INTERNAMIENTO, LAVANDERIA, EMERGENCIA, LABORATORIO</t>
  </si>
  <si>
    <t>EQUIPAR LAS ÁREAS DE : HOSPITALIZACIÓN, EDIFICIO DE ADMINISTRACIÓN</t>
  </si>
  <si>
    <t>EQUIPAR LAS AREAS DE : HOSPITALIZACIÓN, EDIFICIO ADMINISTRATIVO, COCINA, LABORATORIO, MORGUE, CONSULTA</t>
  </si>
  <si>
    <t>OBSERVACIONES</t>
  </si>
  <si>
    <t>EQUIPAR LAS ÁREAS DE : COCINA,  1 BLOQUE DE INTERNAMIENTO, EMERGENCIA, VACUNA, LAVANDERIA, CIRUGIA, ADMINISTRATIVO</t>
  </si>
  <si>
    <t>EQUIPAR LAS ÁREAS DE : AREA ADMINISTRATIVA, 2 BLOQUES DE INTERNAMIENTO, COCINA, EMERGENCIA, LAVANDERIA</t>
  </si>
  <si>
    <t>EQUIPAR LAS ÁREAS DE : INTERNAMIENTO, BLOQUE QUIRÚRGICO, EMERGENCIA, CONSULTA</t>
  </si>
  <si>
    <t>EQUIPAR LAS ÁREAS DE : EMERGENCIA</t>
  </si>
  <si>
    <t>EQUIPAR LAS AREAS DE : INTERNAMIENTO PEDIATRICO,QUIROFANOS 2do. NIVEL, CONSULTA, LABORATORIO, ODONTOLOGIA</t>
  </si>
  <si>
    <t>EQUIPAR LAS AREAS DE : EMERGENCIA, INTERNAMIENTO, QUIRÓFANOS</t>
  </si>
  <si>
    <t>EQUIPAR LAS ÁREAS DE : INTERNAMIENTO, BLOQUE QUIRÚRGICO, EMERGENCIA, LABORTORIO, RAYOS X,VACUNA, MORGUE</t>
  </si>
  <si>
    <t>EQUIPAR LAS ÁREAS DE : INTERNAMIENTO PEDIATRICO, ALA SUR DE INTERNAMIENTO DE ADULTOS</t>
  </si>
  <si>
    <t>EQUIPAR LAS ÁREAS DE : EMERGENCIA, INTERNAMIENTO, QUIROFANOS, LABORATORIO</t>
  </si>
  <si>
    <t>EQUIPAR LAS ÁREAS DE : INTERNAMIENTO, ÁREA ADMINISTRATIVA</t>
  </si>
  <si>
    <t>EQUIPAR LAS ÁREAS DE : COCINA, ALMACEN DE FARMACIA, TB, EMERGENCIA, EDIFICIO DE MANTENIMIENTO, 3er. NIVEL DEL INTERNAMIENTO</t>
  </si>
  <si>
    <t>EQUIPAR LAS AREAS DE : EMERGENCIA, LABORATORIO, LAVANDERIA, BLOQUE QUIRURGICO, RAYOS X, FARMACIA</t>
  </si>
  <si>
    <t>PROYECTOS A ENTREGAR  SEGUNDO TRIMESTRE 2018</t>
  </si>
  <si>
    <t>PROYECTOS NIVEL DE EJECUCION EN MAS DE 90%</t>
  </si>
  <si>
    <t>CAMAS</t>
  </si>
  <si>
    <t>UCI</t>
  </si>
  <si>
    <t>QUIROFANOS</t>
  </si>
  <si>
    <t>13</t>
  </si>
  <si>
    <t>24</t>
  </si>
  <si>
    <t>84</t>
  </si>
  <si>
    <t>10</t>
  </si>
  <si>
    <t>8</t>
  </si>
  <si>
    <t>16</t>
  </si>
  <si>
    <t>SALA DE PARTOS</t>
  </si>
  <si>
    <t>1</t>
  </si>
  <si>
    <t>N</t>
  </si>
  <si>
    <t>v</t>
  </si>
  <si>
    <t>HOSPITAL TEÓFILO HERNANDEZ, PROV. EL SEIBO</t>
  </si>
  <si>
    <t>EQUIPAR LAS ÁREAS DE : INTERNAMIENTO, ÁREA ADMINISTRATIVA, CONSULTA, CIRUGIA</t>
  </si>
  <si>
    <t>EQUIPAR LAS ÁREAS DE : EMERGENCIA, INTERNAMIENTO, CIRUGIA, COCINA, LAVANDERIA, LABORATORIO</t>
  </si>
  <si>
    <t>PROYECTOS A NIVEL DE EJECUCION EN MAS DE 80%</t>
  </si>
  <si>
    <t>EQUIPAR LAS ÁREAS DE : EMERGENCIA Y DOS BLOQUES DE INTERNAMIENTO</t>
  </si>
  <si>
    <t>RELACIÓN DE EQUIPAMIENTOS</t>
  </si>
  <si>
    <t>PROYECTOS A NIVEL DE EJECUCION EN MAS DE 95%</t>
  </si>
  <si>
    <t>HOSPITAL DR. RICARDO LIMARDO, PUERTO PLATA PROV. PUERTO PLATA</t>
  </si>
  <si>
    <t>SEMANA 12 - 16 Marzo 2018</t>
  </si>
  <si>
    <t>SEMANA 19 - 23 Marzo 2018</t>
  </si>
  <si>
    <t>SEMANA 26 - 30 Marzo 2018</t>
  </si>
  <si>
    <t>SEMANA 02 - 06 Abril 2018</t>
  </si>
  <si>
    <t>SEMANA 09 - 13 ABRIL 2018</t>
  </si>
  <si>
    <t>SEMANA 16 - 20 ABRIL 2018</t>
  </si>
  <si>
    <t>SEMANA 23 - 27 ABRIL 2018</t>
  </si>
  <si>
    <t>HOSPITAL PROVINCIAL SIGFREDO ALBA, FANTINO, PROV. SANCHEZ RAMIREZ</t>
  </si>
  <si>
    <t>CENTRO DE DIAGNÓSTICO Y ATENCIÓN PRIMARIA GRINGO DE HAINA, PROV. SAN CRISTOBAL</t>
  </si>
  <si>
    <t>AGENDA  INAUGURACIONES MARZO - ABRIL 2018</t>
  </si>
  <si>
    <t>CENTRO DE DIAGNÓSTICO Y ATENCIÓN PRIMARIA  DE AZUA, PROV. AZUA</t>
  </si>
  <si>
    <t>CENTRO DE DIAGNÓSTICO Y ATENCIÓN PRIMARIA SAN FRANCISCO, PROV. SAN FRANCISCO DE MACORIS</t>
  </si>
  <si>
    <t xml:space="preserve">HOSPITAL MUNICIPAL DE VILLA MELLA, SANTO DOMINGO NORTE </t>
  </si>
  <si>
    <t>HOSPITAL CIUDAD JUAN BOSCH, PROV.  SANTO DOMINGO ESTE</t>
  </si>
  <si>
    <t>EQUIPAR LAS ÁREAS DE : HOSPITALIZACIÓN, EDIFICIO DE ADMINISTRACIÓN, HOSPITALIZACIÓN DE MATERNIDAD, MATERNIDAD, EMERGENCIA</t>
  </si>
  <si>
    <t>EQUIPAR LAS AREAS DE : INTERNAMIENTO PEDIATRICO,QUIROFANOS 2do. NIVEL, INTERNAMIENTOS DE ADULTOS  2do. NIVEL (5B, 6B, CARDIOLOGIA), CONSULTA 1er. NIVEL, BANCO DE SANGRE, LABORATORIO, ODONTOLOGIA, TB, VIH, INAGENES (RAYOS X,  DESINTOMETRIA, MAMOGRAFIA, SONOGRAFIA, ENDOSCOPÍA), MORGUE, PATOLOGÍA</t>
  </si>
  <si>
    <t>EQUIPAR LAS ÁREAS DE : COCINA, 2 BLOQUE DE INTERNAMIENTO, EMERGENCIA, VACUNA, LAVANDERIA, CIRUGIA, ADMINISTRATIVO, MORGUE, LABORATORIO</t>
  </si>
  <si>
    <t>EQUIPAR LAS ÁREAS DE : AREA ADMINISTRATIVA, 3 BLOQUES DE INTERNAMIENTO, COCINA, LAVANDERIA</t>
  </si>
  <si>
    <r>
      <t xml:space="preserve">EMERGENCIA EQUIPADA, (INFO. SEGÚN ROSANNA), </t>
    </r>
    <r>
      <rPr>
        <sz val="28"/>
        <color rgb="FFFF0000"/>
        <rFont val="Perpetua"/>
        <family val="1"/>
      </rPr>
      <t>AREAS A INCLUIR PROXIMAMENTE (TB, CONSULTORIOS, MATERNIDAD)</t>
    </r>
  </si>
  <si>
    <t>HOSPITAL REGIONAL NUESTRA SEÑORA DE LA ALTAGRACIA</t>
  </si>
  <si>
    <t xml:space="preserve">EN PROCESO DE EQUIPAMIENTO </t>
  </si>
  <si>
    <t xml:space="preserve"> SUB-CENTRO  DE SALUD LAS MATAS DE SANTA CRUZ, PROV. MONTECRISTI</t>
  </si>
  <si>
    <t>HOSPITAL REGIONAL NUESTRA SEÑORA DE LA ALTAGRACIA, HIGUEY</t>
  </si>
  <si>
    <t>HOSPITAL MUNICIPAL EN RESTAURACIÓN, PROV. DAJABÓN</t>
  </si>
  <si>
    <t>HOSPITAL ROSA DUARTE, PROVINCIA ELÍAS PIÑA</t>
  </si>
  <si>
    <t>HOSPITAL MUNICIPAL DEL MUNICIPIO DE BANICA, PROVINCIA ELIAS PIÑA</t>
  </si>
  <si>
    <t xml:space="preserve">HOSPITAL MUNICIPAL DE HONDO VALLE, PROVINCIA ELIAS PIÑA </t>
  </si>
  <si>
    <t>HOSPITAL PROVINCIAL GENERAL MELENCIANO, JIMANI, PROV. INDEPENDENCIA</t>
  </si>
  <si>
    <t xml:space="preserve">HOSPITAL MUNICIPAL DE LA DESCUBIERTA, PROVINCIA INDEPENDENCIA </t>
  </si>
  <si>
    <t>HOSPITAL Dr. JOSÉ PEREZ DE DUVERGE, PROVINCIA INDEPENDENCIA</t>
  </si>
  <si>
    <t>HOSPITAL PROVINCIAL PADRE FANTINO, PROV.  MONTE CRISTI</t>
  </si>
  <si>
    <t>HOSPITAL DE MANZANILLO, PROV. MONTE CRISTI</t>
  </si>
  <si>
    <t>TOTAL</t>
  </si>
  <si>
    <t>PROYECTOS EN LAS PROVINCIAS DE LA FRONTERA</t>
  </si>
  <si>
    <t>CENTRO DE DIAGNÓSTICO Y ATENCIÓN PRIMARIA SAN FERNANDO, PROV. MONTE CRISTI</t>
  </si>
  <si>
    <t>CENTRO DE DIAGNOSTICO Y ATENCION PRIMARIA, JIMANI, PROV. INDEPENDENCIA</t>
  </si>
  <si>
    <t>CENTRO DE DIAGNOSTICO Y ATENCION PRIMARIA DE DAJABON, PROV. DAJABON</t>
  </si>
  <si>
    <t>TOTAL GENERAL</t>
  </si>
  <si>
    <t xml:space="preserve">TOTAL </t>
  </si>
  <si>
    <t>DOS PROYECTOS - IBT Y OISOE - HAY QUE ESPERAR</t>
  </si>
  <si>
    <t>SERÁ CONVERTIDO EN UN CENTRO DIAGNÓSTICO POR EL SNS.</t>
  </si>
  <si>
    <t>EN EJECUCIÓN</t>
  </si>
  <si>
    <t>ENVIADO EL 14 DE NOVIEMBRE  2017 A CONTRALORIA PARA LA CERTIFICACION  CO-0001608-2017</t>
  </si>
  <si>
    <t xml:space="preserve">PROYECTOS A ENTREGAR </t>
  </si>
  <si>
    <t>HOSPITAL NUEVO EN EJECUCION</t>
  </si>
  <si>
    <t xml:space="preserve"> AGOSTO 2018</t>
  </si>
  <si>
    <t>SEPTIEMBRE 2018</t>
  </si>
  <si>
    <t>ESTA PARALIZADO, EL CONTRATISTA ESTA EN ROJO</t>
  </si>
  <si>
    <t>EN PROCESO DE CERTIFICACIÓN</t>
  </si>
  <si>
    <t>HOSPITAL LA ESPERANZA, PROV. VALVERDE MAO</t>
  </si>
  <si>
    <t>HOSPITAL MUNICIPAL DEL MUNICIPIO DE BANICA, PROV. ELIAS PIÑA</t>
  </si>
  <si>
    <t>FINALES DE SEPTIEMBRE 2018</t>
  </si>
  <si>
    <t>PROCESO INTERVENCIÓN MATERNIDAD, NO FUE CONTEMPLADA EN PROYECTO INICIAL</t>
  </si>
  <si>
    <t>HOSPITAL REGIONAL UNIVERSITARIO JOSÉ MARIA CABRAL Y BAEZ, PROV. SANTIAGO</t>
  </si>
  <si>
    <t>OCTUBRE 2018</t>
  </si>
  <si>
    <t>NOVIEMBRE 2018</t>
  </si>
  <si>
    <t>DICIEMBRE 2018</t>
  </si>
  <si>
    <t>EN PROCESO PAGO DE  AVANCE</t>
  </si>
  <si>
    <t>28 NOVIE</t>
  </si>
  <si>
    <t>EQUIPAMIENTO INICIA EL 30 DE NOBIEMBRE</t>
  </si>
  <si>
    <t>ENERO 2019</t>
  </si>
  <si>
    <t xml:space="preserve">FECHA PROGRAMADA PARA TERMINACIÓN </t>
  </si>
  <si>
    <t>DICIEMBRE 2018
(El Equipamiento inicia en la semana del 03 al 07 de  Noviembre 2018)</t>
  </si>
  <si>
    <t xml:space="preserve">CENTROS DE DIAGNÓSTICO Y ATENCIÓN PRIMARIA EN EJECUCIÓN </t>
  </si>
  <si>
    <t>CALENDARIO DE EJECUCIÓN HOSPITALES</t>
  </si>
  <si>
    <t xml:space="preserve">FECHA ESTIMADA DE TERMINACIÓN </t>
  </si>
  <si>
    <t>STATUS DE PROYECTOS</t>
  </si>
  <si>
    <t>SEGUIMIENTODE EJECUCIÓN HOSPITALES</t>
  </si>
  <si>
    <t>MONTO CONTRATADO</t>
  </si>
  <si>
    <t>TOTAL PAGADO TRIMESTRAL</t>
  </si>
  <si>
    <t>HOSPITAL MUNICIPAL DEL MUNICIPIO DE BÁNICA, PROV. ELIAS PIÑA</t>
  </si>
  <si>
    <t>ÚLTIMO PAGO REGISTRADO</t>
  </si>
  <si>
    <t>HOSPITAL TEÓFILO HERNÁNDEZ, PROV. EL SEIBO</t>
  </si>
  <si>
    <t>HOSPITAL DR. ANTONIO MUSA, PROV. SAN PEDRO DE MACORÍS</t>
  </si>
  <si>
    <t>PRESIDENCIA DE LA REPÚBLICA DOMINICANA</t>
  </si>
  <si>
    <t xml:space="preserve">TERMINADO </t>
  </si>
  <si>
    <t>a</t>
  </si>
  <si>
    <t>HOSPITAL DR. VINICIO CALVENTI, LOS ALCARRIZOS, PROV. STO. DGO.</t>
  </si>
  <si>
    <t>HOSPITAL MUNICIPAL EN RESTAURACIÓN, PROV. DAJABÓN ( SE CONSTRUYE UN NUEVO HOSPITAL)</t>
  </si>
  <si>
    <t>HOSPITAL MUNICIPAL DE ESPERANZA, PROV. VALVERDE</t>
  </si>
  <si>
    <t>29 de Julio del 2019, Saldo cub.#5</t>
  </si>
  <si>
    <t>"Año de la Consolidación de la Seguridad Alimentaria"</t>
  </si>
  <si>
    <t>JULIO 2020</t>
  </si>
  <si>
    <t>HOSPITAL MUNICIPAL DE BOCA CHICA, PROV. SANTO DOMINGO</t>
  </si>
  <si>
    <t>1ER. TRIMESTRE 2020</t>
  </si>
  <si>
    <t>10 de diciembre 2019, Abono cub. #2</t>
  </si>
  <si>
    <t>14 de agosto 2019, Saldo cub.#4 y pago cub.#5</t>
  </si>
  <si>
    <t>21 de noviembre 2019, Saldo cub.#1 y pago cub.#2</t>
  </si>
  <si>
    <t>2 de diciembre 2019, abono a cub. #2</t>
  </si>
  <si>
    <t>ENERO</t>
  </si>
  <si>
    <t>FEBRERO</t>
  </si>
  <si>
    <t>MARZO</t>
  </si>
  <si>
    <t>5 de febrero 2020, saldo cub. #1</t>
  </si>
  <si>
    <t>21 de noviembre 2019, Abono a cub.#1</t>
  </si>
  <si>
    <t>19 de marzo 2020, Abono a cesión de crédito</t>
  </si>
  <si>
    <t>INFORME PRESUPUESTARIO TRIMESTRAL CENTROS EN EJECUCIÓN
 (ENERO - MARZO 2020)</t>
  </si>
  <si>
    <t xml:space="preserve">TOTAL PAGADO EN EL 1ER. TRIMESTRE DEL AÑO 2020 </t>
  </si>
  <si>
    <t>TOTAL PAGADO EN EL 1ER. TRIMESTRE 2020</t>
  </si>
  <si>
    <t>11 de diciembre 2019, Abono a cub.#8</t>
  </si>
  <si>
    <t>AGOSTO 2020</t>
  </si>
  <si>
    <t>2DO. TRIMESTRE 2020</t>
  </si>
  <si>
    <t>ABRIL</t>
  </si>
  <si>
    <t>MAYO</t>
  </si>
  <si>
    <t>JUNIO</t>
  </si>
  <si>
    <t>Saldo cub.#3 y pago cub.#4</t>
  </si>
  <si>
    <t>INFORME PRESUPUESTARIO TRIMESTRAL HOSPITALES EN EJECUCIÓN
 (ABRIL-JUNIO 2020)</t>
  </si>
  <si>
    <t>19 de septiembre 2016, Saldo cub.#6 y pago cub.#7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</si>
</sst>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3">
    <numFmt numFmtId="5" formatCode="&quot;RD$&quot;#,##0_);\(&quot;RD$&quot;#,##0\)"/>
    <numFmt numFmtId="6" formatCode="&quot;RD$&quot;#,##0_);[Red]\(&quot;RD$&quot;#,##0\)"/>
    <numFmt numFmtId="41" formatCode="_(* #,##0_);_(* \(#,##0\);_(* &quot;-&quot;_);_(@_)"/>
    <numFmt numFmtId="44" formatCode="_(&quot;RD$&quot;* #,##0.00_);_(&quot;RD$&quot;* \(#,##0.00\);_(&quot;RD$&quot;* &quot;-&quot;??_);_(@_)"/>
    <numFmt numFmtId="43" formatCode="_(* #,##0.00_);_(* \(#,##0.00\);_(* &quot;-&quot;??_);_(@_)"/>
    <numFmt numFmtId="164" formatCode="#,##0\ &quot;€&quot;;[Red]\-#,##0\ &quot;€&quot;"/>
    <numFmt numFmtId="165" formatCode="#,##0.00\ &quot;€&quot;;\-#,##0.00\ &quot;€&quot;"/>
    <numFmt numFmtId="166" formatCode="_-* #,##0.00\ &quot;€&quot;_-;\-* #,##0.00\ &quot;€&quot;_-;_-* &quot;-&quot;??\ &quot;€&quot;_-;_-@_-"/>
    <numFmt numFmtId="167" formatCode="_-* #,##0.00\ _€_-;\-* #,##0.00\ _€_-;_-* &quot;-&quot;??\ _€_-;_-@_-"/>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quot;$&quot;* #,##0.00_);_(&quot;$&quot;* \(#,##0.00\);_(&quot;$&quot;* &quot;-&quot;??_);_(@_)"/>
    <numFmt numFmtId="174" formatCode="[$$-409]#,##0.00"/>
    <numFmt numFmtId="175" formatCode="#,##0.00\ _€"/>
    <numFmt numFmtId="176" formatCode="_-* #,##0.00_-;\-* #,##0.00_-;_-* &quot;-&quot;??_-;_-@_-"/>
    <numFmt numFmtId="177" formatCode="0.00_);\(0.00\)"/>
    <numFmt numFmtId="178" formatCode="0.0000"/>
    <numFmt numFmtId="179" formatCode="_-* #,##0.00\ _P_t_s_-;\-* #,##0.00\ _P_t_s_-;_-* &quot;-&quot;??\ _P_t_s_-;_-@_-"/>
    <numFmt numFmtId="180" formatCode="0_)"/>
    <numFmt numFmtId="181" formatCode="0.00000"/>
    <numFmt numFmtId="182" formatCode="&quot;$&quot;#,##0;[Red]\-&quot;$&quot;#,##0"/>
    <numFmt numFmtId="183" formatCode="&quot;$&quot;#,##0.00"/>
    <numFmt numFmtId="184" formatCode="&quot;$&quot;#,##0.00;[Red]\-&quot;$&quot;#,##0.00"/>
    <numFmt numFmtId="185" formatCode="\$#,##0\ ;\(\$#,##0\)"/>
    <numFmt numFmtId="186" formatCode="_([$€]* #,##0.00_);_([$€]* \(#,##0.00\);_([$€]* &quot;-&quot;??_);_(@_)"/>
    <numFmt numFmtId="187" formatCode="_([$€-2]* #,##0.00_);_([$€-2]* \(#,##0.00\);_([$€-2]* &quot;-&quot;??_)"/>
    <numFmt numFmtId="188" formatCode="&quot; &quot;#,##0.00&quot; &quot;;&quot; (&quot;#,##0.00&quot;)&quot;;&quot; -&quot;#&quot; &quot;;&quot; &quot;@&quot; &quot;"/>
    <numFmt numFmtId="189" formatCode="[$-409]General"/>
    <numFmt numFmtId="190" formatCode="#."/>
    <numFmt numFmtId="191" formatCode="_-[$RD$-1C0A]* #,##0.00_ ;_-[$RD$-1C0A]* \-#,##0.00\ ;_-[$RD$-1C0A]* &quot;-&quot;??_ ;_-@_ "/>
    <numFmt numFmtId="192" formatCode="#,##0.000"/>
    <numFmt numFmtId="193" formatCode="_-* #,##0.0000_-;\-* #,##0.0000_-;_-* &quot;-&quot;??_-;_-@_-"/>
    <numFmt numFmtId="194" formatCode="0.0%"/>
    <numFmt numFmtId="195" formatCode="#,##0.00000000000"/>
    <numFmt numFmtId="196" formatCode="_-* #,##0.00\ _p_t_a_-;\-* #,##0.00\ _p_t_a_-;_-* &quot;-&quot;??\ _p_t_a_-;_-@_-"/>
    <numFmt numFmtId="197" formatCode="_-* #,##0.00\ _ _-;\-* #,##0.00\ _ _-;_-* &quot;-&quot;??\ _ _-;_-@_-"/>
    <numFmt numFmtId="198" formatCode="#,##0.00\ &quot;M³S&quot;"/>
    <numFmt numFmtId="199" formatCode="#,##0.00&quot; pta &quot;;\-#,##0.00&quot; pta &quot;;&quot; -&quot;#&quot; pta &quot;;@\ "/>
    <numFmt numFmtId="200" formatCode="0.00_)"/>
    <numFmt numFmtId="201" formatCode="General_)"/>
    <numFmt numFmtId="202" formatCode="_(* #,##0\ &quot;pta&quot;_);_(* \(#,##0\ &quot;pta&quot;\);_(* &quot;-&quot;??\ &quot;pta&quot;_);_(@_)"/>
    <numFmt numFmtId="203" formatCode="[$€]#,##0.00_);[Red]\([$€]#,##0.00\)"/>
    <numFmt numFmtId="204" formatCode="_(* #,##0.0000_);_(* \(#,##0.0000\);_(* &quot;-&quot;??_);_(@_)"/>
    <numFmt numFmtId="205" formatCode="&quot;RD$&quot;#,##0;[Red]\-&quot;RD$&quot;#,##0"/>
    <numFmt numFmtId="206" formatCode="_-* #,##0_-;\-* #,##0_-;_-* &quot;-&quot;_-;_-@_-"/>
    <numFmt numFmtId="207" formatCode="_-&quot;RD$&quot;* #,##0.00_-;\-&quot;RD$&quot;* #,##0.00_-;_-&quot;RD$&quot;* &quot;-&quot;??_-;_-@_-"/>
    <numFmt numFmtId="208" formatCode="0.0000_)"/>
    <numFmt numFmtId="209" formatCode="#,##0.00\ &quot;/m3&quot;"/>
    <numFmt numFmtId="210" formatCode="_(&quot;$&quot;* #,##0.00_);_(&quot;$&quot;* \(#,##0.00\);_(&quot;$&quot;* &quot;-&quot;_);_(@_)"/>
    <numFmt numFmtId="211" formatCode="#,##0.000_);\(#,##0.000\)"/>
    <numFmt numFmtId="212" formatCode="#,##0.00\ &quot;KM&quot;"/>
    <numFmt numFmtId="213" formatCode="_-* #,##0.000_-;\-* #,##0.000_-;_-* &quot;-&quot;??_-;_-@_-"/>
    <numFmt numFmtId="214" formatCode="#,##0.00;[Red]#,##0.00"/>
    <numFmt numFmtId="215" formatCode="#.##0,"/>
    <numFmt numFmtId="216" formatCode="_-[$€]* #,##0.00_-;\-[$€]* #,##0.00_-;_-[$€]* &quot;-&quot;??_-;_-@_-"/>
    <numFmt numFmtId="217" formatCode="#,##0.00_ ;\-#,##0.00\ "/>
    <numFmt numFmtId="218" formatCode="0&quot;.-&quot;"/>
    <numFmt numFmtId="219" formatCode="_-* #,##0.00\ _$_-;\-* #,##0.00\ _$_-;_-* &quot;-&quot;??\ _$_-;_-@_-"/>
    <numFmt numFmtId="220" formatCode="_-* #,##0.00\ &quot;pta&quot;_-;\-* #,##0.00\ &quot;pta&quot;_-;_-* &quot;-&quot;??\ &quot;pta&quot;_-;_-@_-"/>
    <numFmt numFmtId="221" formatCode="#,##0.00000000_);\(#,##0.00000000\)"/>
    <numFmt numFmtId="222" formatCode="[$RD$-1C0A]\ #,##0"/>
    <numFmt numFmtId="223" formatCode="0.0_)"/>
    <numFmt numFmtId="224" formatCode="0.0"/>
    <numFmt numFmtId="225" formatCode="0.000"/>
    <numFmt numFmtId="226" formatCode="&quot;$&quot;#,##0;\-&quot;$&quot;#,##0"/>
    <numFmt numFmtId="227" formatCode="#,##0.00\ &quot;$&quot;;\-#,##0.00\ &quot;$&quot;"/>
    <numFmt numFmtId="228" formatCode="_-* #,##0.00\ &quot;$&quot;_-;\-* #,##0.00\ &quot;$&quot;_-;_-* &quot;-&quot;??\ &quot;$&quot;_-;_-@_-"/>
    <numFmt numFmtId="229" formatCode="_-* #,##0\ _$_-;\-* #,##0\ _$_-;_-* &quot;-&quot;\ _$_-;_-@_-"/>
    <numFmt numFmtId="230" formatCode="#,##0.0000"/>
    <numFmt numFmtId="231" formatCode="_(* #,##0.00000_);_(* \(#,##0.00000\);_(* &quot;-&quot;??_);_(@_)"/>
    <numFmt numFmtId="232" formatCode="_-&quot;$&quot;* #,##0.00_-;\-&quot;$&quot;* #,##0.00_-;_-&quot;$&quot;* &quot;-&quot;??_-;_-@_-"/>
    <numFmt numFmtId="233" formatCode="\$#,"/>
    <numFmt numFmtId="234" formatCode="[$-C0A]d\-mmm\-yyyy;@"/>
    <numFmt numFmtId="235" formatCode="#,##0.00000"/>
    <numFmt numFmtId="236" formatCode="[$-C0A]d\-mmm\-yy;@"/>
    <numFmt numFmtId="237" formatCode="0_);\(0\)"/>
    <numFmt numFmtId="238" formatCode="_(* #,##0.000_);_(* \(#,##0.000\);_(* &quot;-&quot;???_);_(@_)"/>
    <numFmt numFmtId="239" formatCode="0.000%"/>
    <numFmt numFmtId="240" formatCode="&quot;RD$&quot;#,##0.00"/>
    <numFmt numFmtId="241" formatCode="[$RD$-1C0A]#,##0.00"/>
  </numFmts>
  <fonts count="122">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sz val="12"/>
      <name val="Times New Roman"/>
      <family val="1"/>
    </font>
    <font>
      <sz val="10"/>
      <name val="Times New Roman"/>
      <family val="1"/>
    </font>
    <font>
      <sz val="10"/>
      <name val="Arial"/>
      <family val="2"/>
    </font>
    <font>
      <sz val="11"/>
      <color indexed="8"/>
      <name val="Calibri"/>
      <family val="2"/>
    </font>
    <font>
      <sz val="11"/>
      <color indexed="9"/>
      <name val="Calibri"/>
      <family val="2"/>
    </font>
    <font>
      <sz val="10"/>
      <color indexed="8"/>
      <name val="Verdana"/>
      <family val="2"/>
    </font>
    <font>
      <sz val="10"/>
      <color indexed="9"/>
      <name val="Verdana"/>
      <family val="2"/>
    </font>
    <font>
      <sz val="11"/>
      <color indexed="20"/>
      <name val="Calibri"/>
      <family val="2"/>
    </font>
    <font>
      <sz val="11"/>
      <color indexed="17"/>
      <name val="Calibri"/>
      <family val="2"/>
    </font>
    <font>
      <b/>
      <sz val="11"/>
      <color indexed="10"/>
      <name val="Calibri"/>
      <family val="2"/>
    </font>
    <font>
      <b/>
      <sz val="11"/>
      <color indexed="52"/>
      <name val="Calibri"/>
      <family val="2"/>
    </font>
    <font>
      <b/>
      <sz val="11"/>
      <color indexed="9"/>
      <name val="Calibri"/>
      <family val="2"/>
    </font>
    <font>
      <sz val="11"/>
      <color indexed="10"/>
      <name val="Calibri"/>
      <family val="2"/>
    </font>
    <font>
      <sz val="10"/>
      <name val="MS Sans Serif"/>
      <family val="2"/>
    </font>
    <font>
      <b/>
      <sz val="11"/>
      <color indexed="8"/>
      <name val="Calibri"/>
      <family val="2"/>
    </font>
    <font>
      <b/>
      <sz val="10"/>
      <color indexed="8"/>
      <name val="Verdana"/>
      <family val="2"/>
    </font>
    <font>
      <b/>
      <sz val="11"/>
      <color indexed="62"/>
      <name val="Calibri"/>
      <family val="2"/>
    </font>
    <font>
      <sz val="11"/>
      <color indexed="62"/>
      <name val="Calibri"/>
      <family val="2"/>
    </font>
    <font>
      <sz val="10"/>
      <name val="Courier"/>
      <family val="3"/>
    </font>
    <font>
      <sz val="10"/>
      <color theme="1"/>
      <name val="Arial1"/>
    </font>
    <font>
      <i/>
      <sz val="11"/>
      <color indexed="23"/>
      <name val="Calibri"/>
      <family val="2"/>
    </font>
    <font>
      <b/>
      <sz val="1"/>
      <color indexed="16"/>
      <name val="Courier"/>
      <family val="3"/>
    </font>
    <font>
      <sz val="1"/>
      <color indexed="16"/>
      <name val="Courier"/>
      <family val="3"/>
    </font>
    <font>
      <u/>
      <sz val="10"/>
      <color indexed="36"/>
      <name val="Arial"/>
      <family val="2"/>
    </font>
    <font>
      <b/>
      <sz val="15"/>
      <color indexed="62"/>
      <name val="Calibri"/>
      <family val="2"/>
    </font>
    <font>
      <b/>
      <sz val="18"/>
      <name val="Arial"/>
      <family val="2"/>
    </font>
    <font>
      <b/>
      <sz val="15"/>
      <color indexed="56"/>
      <name val="Calibri"/>
      <family val="2"/>
    </font>
    <font>
      <b/>
      <sz val="13"/>
      <color indexed="62"/>
      <name val="Calibri"/>
      <family val="2"/>
    </font>
    <font>
      <b/>
      <sz val="12"/>
      <name val="Arial"/>
      <family val="2"/>
    </font>
    <font>
      <b/>
      <sz val="13"/>
      <color indexed="56"/>
      <name val="Calibri"/>
      <family val="2"/>
    </font>
    <font>
      <b/>
      <sz val="11"/>
      <color indexed="56"/>
      <name val="Calibri"/>
      <family val="2"/>
    </font>
    <font>
      <u/>
      <sz val="5.5"/>
      <color theme="10"/>
      <name val="Calibri"/>
      <family val="2"/>
    </font>
    <font>
      <u/>
      <sz val="11"/>
      <color theme="10"/>
      <name val="Calibri"/>
      <family val="2"/>
    </font>
    <font>
      <u/>
      <sz val="10"/>
      <color indexed="12"/>
      <name val="Arial"/>
      <family val="2"/>
    </font>
    <font>
      <sz val="10"/>
      <color indexed="36"/>
      <name val="MS Sans Serif"/>
      <family val="2"/>
    </font>
    <font>
      <sz val="10"/>
      <color indexed="12"/>
      <name val="MS Sans Serif"/>
      <family val="2"/>
    </font>
    <font>
      <sz val="12"/>
      <name val="Helv"/>
    </font>
    <font>
      <sz val="11"/>
      <name val="Times New Roman"/>
      <family val="1"/>
    </font>
    <font>
      <sz val="10"/>
      <name val="Arial CE"/>
    </font>
    <font>
      <sz val="12"/>
      <color theme="1"/>
      <name val="Calibri"/>
      <family val="2"/>
      <scheme val="minor"/>
    </font>
    <font>
      <sz val="11"/>
      <color indexed="19"/>
      <name val="Calibri"/>
      <family val="2"/>
    </font>
    <font>
      <sz val="11"/>
      <color indexed="60"/>
      <name val="Calibri"/>
      <family val="2"/>
    </font>
    <font>
      <b/>
      <i/>
      <sz val="16"/>
      <name val="Helv"/>
    </font>
    <font>
      <b/>
      <sz val="24"/>
      <name val="Arial"/>
      <family val="2"/>
    </font>
    <font>
      <b/>
      <sz val="11"/>
      <color indexed="63"/>
      <name val="Calibri"/>
      <family val="2"/>
    </font>
    <font>
      <b/>
      <sz val="18"/>
      <color indexed="62"/>
      <name val="Cambria"/>
      <family val="2"/>
    </font>
    <font>
      <sz val="12"/>
      <name val="뼻뮝"/>
      <family val="1"/>
      <charset val="129"/>
    </font>
    <font>
      <sz val="12"/>
      <name val="바탕체"/>
      <family val="1"/>
      <charset val="129"/>
    </font>
    <font>
      <sz val="11"/>
      <name val="μ¸¿o"/>
      <family val="3"/>
      <charset val="129"/>
    </font>
    <font>
      <sz val="12"/>
      <name val="Perpetua"/>
      <family val="1"/>
    </font>
    <font>
      <i/>
      <sz val="12"/>
      <name val="Perpetua"/>
      <family val="1"/>
    </font>
    <font>
      <b/>
      <sz val="24"/>
      <name val="Perpetua"/>
      <family val="1"/>
    </font>
    <font>
      <sz val="24"/>
      <name val="Perpetua"/>
      <family val="1"/>
    </font>
    <font>
      <sz val="36"/>
      <name val="Perpetua"/>
      <family val="1"/>
    </font>
    <font>
      <sz val="30"/>
      <name val="Perpetua"/>
      <family val="1"/>
    </font>
    <font>
      <b/>
      <sz val="30"/>
      <name val="Perpetua"/>
      <family val="1"/>
    </font>
    <font>
      <b/>
      <sz val="36"/>
      <name val="Perpetua"/>
      <family val="1"/>
    </font>
    <font>
      <b/>
      <sz val="26"/>
      <name val="Perpetua"/>
      <family val="1"/>
    </font>
    <font>
      <sz val="26"/>
      <name val="Perpetua"/>
      <family val="1"/>
    </font>
    <font>
      <b/>
      <sz val="26"/>
      <color rgb="FF00002E"/>
      <name val="Perpetua"/>
      <family val="1"/>
    </font>
    <font>
      <b/>
      <sz val="24"/>
      <name val="Calibri"/>
      <family val="2"/>
      <scheme val="minor"/>
    </font>
    <font>
      <i/>
      <sz val="36"/>
      <name val="Perpetua"/>
      <family val="1"/>
    </font>
    <font>
      <b/>
      <sz val="36"/>
      <color rgb="FFFF0000"/>
      <name val="Perpetua"/>
      <family val="1"/>
    </font>
    <font>
      <sz val="26"/>
      <color rgb="FF00002E"/>
      <name val="Perpetua"/>
      <family val="1"/>
    </font>
    <font>
      <sz val="26"/>
      <color rgb="FFFF0000"/>
      <name val="Perpetua"/>
      <family val="1"/>
    </font>
    <font>
      <b/>
      <sz val="26"/>
      <name val="Perpetua"/>
      <family val="1"/>
    </font>
    <font>
      <sz val="26"/>
      <name val="Perpetua"/>
      <family val="1"/>
    </font>
    <font>
      <sz val="26"/>
      <color rgb="FF00002C"/>
      <name val="Perpetua"/>
      <family val="1"/>
    </font>
    <font>
      <sz val="24"/>
      <name val="Perpetua"/>
      <family val="1"/>
    </font>
    <font>
      <sz val="24"/>
      <name val="Perpetua"/>
      <family val="1"/>
    </font>
    <font>
      <b/>
      <sz val="24"/>
      <name val="Perpetua"/>
      <family val="1"/>
    </font>
    <font>
      <sz val="26"/>
      <name val="Perpetua"/>
      <family val="1"/>
    </font>
    <font>
      <b/>
      <sz val="26"/>
      <name val="Perpetua"/>
      <family val="1"/>
    </font>
    <font>
      <sz val="24"/>
      <name val="Perpetua"/>
      <family val="1"/>
    </font>
    <font>
      <b/>
      <sz val="24"/>
      <name val="Perpetua"/>
      <family val="1"/>
    </font>
    <font>
      <sz val="22"/>
      <color rgb="FF00002E"/>
      <name val="Perpetua"/>
      <family val="1"/>
    </font>
    <font>
      <sz val="26"/>
      <name val="Perpetua"/>
      <family val="1"/>
    </font>
    <font>
      <sz val="24"/>
      <name val="Perpetua"/>
      <family val="1"/>
    </font>
    <font>
      <b/>
      <sz val="24"/>
      <name val="Perpetua"/>
      <family val="1"/>
    </font>
    <font>
      <sz val="10"/>
      <name val="Arial"/>
      <family val="2"/>
    </font>
    <font>
      <sz val="11"/>
      <color indexed="52"/>
      <name val="Calibri"/>
      <family val="2"/>
    </font>
    <font>
      <sz val="11"/>
      <color indexed="46"/>
      <name val="Calibri"/>
      <family val="2"/>
    </font>
    <font>
      <b/>
      <sz val="18"/>
      <color indexed="56"/>
      <name val="Cambria"/>
      <family val="2"/>
    </font>
    <font>
      <sz val="12"/>
      <name val="Arial"/>
      <family val="2"/>
    </font>
    <font>
      <sz val="11"/>
      <color indexed="16"/>
      <name val="Calibri"/>
      <family val="2"/>
    </font>
    <font>
      <b/>
      <sz val="11"/>
      <color indexed="53"/>
      <name val="Calibri"/>
      <family val="2"/>
    </font>
    <font>
      <sz val="10"/>
      <name val="BERNHARD"/>
    </font>
    <font>
      <sz val="1"/>
      <color indexed="8"/>
      <name val="Courier"/>
      <family val="3"/>
    </font>
    <font>
      <sz val="10"/>
      <name val="Helv"/>
    </font>
    <font>
      <sz val="8"/>
      <name val="Helv"/>
    </font>
    <font>
      <u/>
      <sz val="6"/>
      <color indexed="12"/>
      <name val="Arial"/>
      <family val="2"/>
    </font>
    <font>
      <sz val="1"/>
      <name val="Calibri"/>
      <family val="2"/>
    </font>
    <font>
      <u/>
      <sz val="10"/>
      <color theme="10"/>
      <name val="Arial"/>
      <family val="2"/>
    </font>
    <font>
      <sz val="10"/>
      <name val="Times New Roman"/>
      <family val="1"/>
      <charset val="204"/>
    </font>
    <font>
      <sz val="11"/>
      <color rgb="FF000000"/>
      <name val="Arial"/>
      <family val="2"/>
    </font>
    <font>
      <sz val="10"/>
      <name val="Lucida Sans"/>
      <family val="2"/>
    </font>
    <font>
      <sz val="9"/>
      <name val="Century Gothic"/>
      <family val="2"/>
    </font>
    <font>
      <u/>
      <sz val="11"/>
      <color theme="10"/>
      <name val="Calibri"/>
      <family val="2"/>
      <scheme val="minor"/>
    </font>
    <font>
      <sz val="11"/>
      <color rgb="FF000000"/>
      <name val="Calibri"/>
      <family val="2"/>
      <charset val="204"/>
    </font>
    <font>
      <sz val="14"/>
      <color theme="1"/>
      <name val="Times New Roman"/>
      <family val="2"/>
    </font>
    <font>
      <b/>
      <sz val="12"/>
      <name val="Perpetua"/>
      <family val="1"/>
    </font>
    <font>
      <b/>
      <sz val="26"/>
      <color rgb="FFFF0000"/>
      <name val="Perpetua"/>
      <family val="1"/>
    </font>
    <font>
      <sz val="20"/>
      <name val="Perpetua"/>
      <family val="1"/>
    </font>
    <font>
      <sz val="28"/>
      <name val="Perpetua"/>
      <family val="1"/>
    </font>
    <font>
      <b/>
      <sz val="28"/>
      <color rgb="FFFF0000"/>
      <name val="Perpetua"/>
      <family val="1"/>
    </font>
    <font>
      <b/>
      <sz val="28"/>
      <name val="Perpetua"/>
      <family val="1"/>
    </font>
    <font>
      <sz val="28"/>
      <color rgb="FFFF0000"/>
      <name val="Perpetua"/>
      <family val="1"/>
    </font>
    <font>
      <b/>
      <sz val="40"/>
      <color theme="0"/>
      <name val="Perpetua"/>
      <family val="1"/>
    </font>
    <font>
      <sz val="16"/>
      <name val="Perpetua"/>
      <family val="1"/>
    </font>
    <font>
      <sz val="16"/>
      <color theme="1"/>
      <name val="Calibri"/>
      <family val="2"/>
      <scheme val="minor"/>
    </font>
    <font>
      <b/>
      <sz val="16"/>
      <color theme="1"/>
      <name val="Calibri"/>
      <family val="2"/>
      <scheme val="minor"/>
    </font>
    <font>
      <b/>
      <sz val="20"/>
      <color theme="1"/>
      <name val="Calibri"/>
      <family val="2"/>
      <scheme val="minor"/>
    </font>
    <font>
      <b/>
      <sz val="16"/>
      <color rgb="FFFF0000"/>
      <name val="Calibri"/>
      <family val="2"/>
      <scheme val="minor"/>
    </font>
    <font>
      <b/>
      <sz val="48"/>
      <name val="Perpetua"/>
      <family val="1"/>
    </font>
    <font>
      <b/>
      <sz val="32"/>
      <name val="Perpetua"/>
      <family val="1"/>
    </font>
    <font>
      <sz val="22"/>
      <name val="Perpetua"/>
      <family val="1"/>
    </font>
    <font>
      <b/>
      <sz val="22"/>
      <name val="Perpetua"/>
      <family val="1"/>
    </font>
  </fonts>
  <fills count="77">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3" tint="0.79998168889431442"/>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31"/>
        <bgColor indexed="31"/>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54"/>
      </patternFill>
    </fill>
    <fill>
      <patternFill patternType="solid">
        <fgColor indexed="45"/>
        <bgColor indexed="45"/>
      </patternFill>
    </fill>
    <fill>
      <patternFill patternType="solid">
        <fgColor indexed="36"/>
      </patternFill>
    </fill>
    <fill>
      <patternFill patternType="solid">
        <fgColor indexed="49"/>
      </patternFill>
    </fill>
    <fill>
      <patternFill patternType="solid">
        <fgColor indexed="43"/>
        <bgColor indexed="43"/>
      </patternFill>
    </fill>
    <fill>
      <patternFill patternType="solid">
        <fgColor indexed="46"/>
      </patternFill>
    </fill>
    <fill>
      <patternFill patternType="solid">
        <fgColor indexed="9"/>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3"/>
      </patternFill>
    </fill>
    <fill>
      <patternFill patternType="lightUp">
        <fgColor indexed="9"/>
        <bgColor indexed="22"/>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DCE6F1"/>
        <bgColor rgb="FF000000"/>
      </patternFill>
    </fill>
    <fill>
      <patternFill patternType="solid">
        <fgColor theme="3"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6" tint="0.59999389629810485"/>
        <bgColor indexed="64"/>
      </patternFill>
    </fill>
    <fill>
      <patternFill patternType="solid">
        <fgColor rgb="FFFFFF66"/>
        <bgColor indexed="64"/>
      </patternFill>
    </fill>
    <fill>
      <patternFill patternType="solid">
        <fgColor theme="9"/>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8000"/>
        <bgColor indexed="64"/>
      </patternFill>
    </fill>
    <fill>
      <patternFill patternType="solid">
        <fgColor rgb="FFFF99FF"/>
        <bgColor indexed="64"/>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52"/>
      </patternFill>
    </fill>
    <fill>
      <patternFill patternType="solid">
        <fgColor indexed="25"/>
        <bgColor indexed="25"/>
      </patternFill>
    </fill>
    <fill>
      <patternFill patternType="solid">
        <fgColor indexed="29"/>
        <bgColor indexed="29"/>
      </patternFill>
    </fill>
    <fill>
      <patternFill patternType="solid">
        <fgColor indexed="54"/>
        <bgColor indexed="54"/>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rgb="FFFFFF00"/>
        <bgColor indexed="64"/>
      </patternFill>
    </fill>
    <fill>
      <patternFill patternType="solid">
        <fgColor rgb="FF33CCFF"/>
        <bgColor indexed="64"/>
      </patternFill>
    </fill>
    <fill>
      <patternFill patternType="solid">
        <fgColor rgb="FF3399FF"/>
        <bgColor indexed="64"/>
      </patternFill>
    </fill>
    <fill>
      <patternFill patternType="solid">
        <fgColor rgb="FFFF9933"/>
        <bgColor indexed="64"/>
      </patternFill>
    </fill>
    <fill>
      <patternFill patternType="solid">
        <fgColor rgb="FF33CC33"/>
        <bgColor indexed="64"/>
      </patternFill>
    </fill>
    <fill>
      <patternFill patternType="solid">
        <fgColor theme="6" tint="0.79998168889431442"/>
        <bgColor indexed="64"/>
      </patternFill>
    </fill>
    <fill>
      <patternFill patternType="solid">
        <fgColor rgb="FF00FFFF"/>
        <bgColor indexed="64"/>
      </patternFill>
    </fill>
    <fill>
      <patternFill patternType="solid">
        <fgColor theme="3" tint="0.39997558519241921"/>
        <bgColor indexed="64"/>
      </patternFill>
    </fill>
  </fills>
  <borders count="66">
    <border>
      <left/>
      <right/>
      <top/>
      <bottom/>
      <diagonal/>
    </border>
    <border>
      <left/>
      <right/>
      <top/>
      <bottom style="thick">
        <color theme="4"/>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double">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rgb="FF000000"/>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style="thin">
        <color indexed="62"/>
      </top>
      <bottom style="double">
        <color indexed="62"/>
      </bottom>
      <diagonal/>
    </border>
    <border>
      <left/>
      <right/>
      <top style="thin">
        <color indexed="56"/>
      </top>
      <bottom style="double">
        <color indexed="56"/>
      </bottom>
      <diagonal/>
    </border>
    <border>
      <left/>
      <right/>
      <top/>
      <bottom style="medium">
        <color indexed="44"/>
      </bottom>
      <diagonal/>
    </border>
    <border>
      <left/>
      <right/>
      <top style="thin">
        <color indexed="30"/>
      </top>
      <bottom style="double">
        <color indexed="30"/>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thin">
        <color auto="1"/>
      </top>
      <bottom style="thin">
        <color auto="1"/>
      </bottom>
      <diagonal/>
    </border>
    <border>
      <left/>
      <right/>
      <top style="double">
        <color indexed="64"/>
      </top>
      <bottom style="double">
        <color indexed="64"/>
      </bottom>
      <diagonal/>
    </border>
  </borders>
  <cellStyleXfs count="10200">
    <xf numFmtId="0" fontId="0" fillId="0" borderId="0"/>
    <xf numFmtId="44"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8"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174" fontId="8" fillId="6" borderId="0" applyNumberFormat="0" applyBorder="0" applyAlignment="0" applyProtection="0"/>
    <xf numFmtId="174" fontId="8" fillId="6" borderId="0" applyNumberFormat="0" applyBorder="0" applyAlignment="0" applyProtection="0"/>
    <xf numFmtId="174" fontId="8" fillId="6" borderId="0" applyNumberFormat="0" applyBorder="0" applyAlignment="0" applyProtection="0"/>
    <xf numFmtId="174" fontId="8" fillId="7" borderId="0" applyNumberFormat="0" applyBorder="0" applyAlignment="0" applyProtection="0"/>
    <xf numFmtId="174" fontId="8" fillId="7" borderId="0" applyNumberFormat="0" applyBorder="0" applyAlignment="0" applyProtection="0"/>
    <xf numFmtId="174" fontId="8" fillId="7"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9" borderId="0" applyNumberFormat="0" applyBorder="0" applyAlignment="0" applyProtection="0"/>
    <xf numFmtId="174" fontId="8" fillId="9" borderId="0" applyNumberFormat="0" applyBorder="0" applyAlignment="0" applyProtection="0"/>
    <xf numFmtId="174" fontId="8" fillId="9"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7" borderId="0" applyNumberFormat="0" applyBorder="0" applyAlignment="0" applyProtection="0"/>
    <xf numFmtId="174" fontId="8" fillId="7" borderId="0" applyNumberFormat="0" applyBorder="0" applyAlignment="0" applyProtection="0"/>
    <xf numFmtId="174" fontId="8" fillId="7" borderId="0" applyNumberFormat="0" applyBorder="0" applyAlignment="0" applyProtection="0"/>
    <xf numFmtId="174" fontId="8" fillId="11" borderId="0" applyNumberFormat="0" applyBorder="0" applyAlignment="0" applyProtection="0"/>
    <xf numFmtId="174" fontId="8" fillId="11" borderId="0" applyNumberFormat="0" applyBorder="0" applyAlignment="0" applyProtection="0"/>
    <xf numFmtId="174" fontId="8" fillId="11" borderId="0" applyNumberFormat="0" applyBorder="0" applyAlignment="0" applyProtection="0"/>
    <xf numFmtId="174" fontId="8" fillId="12" borderId="0" applyNumberFormat="0" applyBorder="0" applyAlignment="0" applyProtection="0"/>
    <xf numFmtId="174" fontId="8" fillId="12" borderId="0" applyNumberFormat="0" applyBorder="0" applyAlignment="0" applyProtection="0"/>
    <xf numFmtId="174" fontId="8" fillId="12"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174" fontId="9" fillId="10" borderId="0" applyNumberFormat="0" applyBorder="0" applyAlignment="0" applyProtection="0"/>
    <xf numFmtId="174" fontId="9" fillId="10" borderId="0" applyNumberFormat="0" applyBorder="0" applyAlignment="0" applyProtection="0"/>
    <xf numFmtId="174" fontId="9" fillId="10" borderId="0" applyNumberFormat="0" applyBorder="0" applyAlignment="0" applyProtection="0"/>
    <xf numFmtId="174" fontId="9" fillId="13" borderId="0" applyNumberFormat="0" applyBorder="0" applyAlignment="0" applyProtection="0"/>
    <xf numFmtId="174" fontId="9" fillId="13" borderId="0" applyNumberFormat="0" applyBorder="0" applyAlignment="0" applyProtection="0"/>
    <xf numFmtId="174" fontId="9" fillId="13" borderId="0" applyNumberFormat="0" applyBorder="0" applyAlignment="0" applyProtection="0"/>
    <xf numFmtId="174" fontId="9" fillId="14" borderId="0" applyNumberFormat="0" applyBorder="0" applyAlignment="0" applyProtection="0"/>
    <xf numFmtId="174" fontId="9" fillId="14" borderId="0" applyNumberFormat="0" applyBorder="0" applyAlignment="0" applyProtection="0"/>
    <xf numFmtId="174" fontId="9" fillId="14" borderId="0" applyNumberFormat="0" applyBorder="0" applyAlignment="0" applyProtection="0"/>
    <xf numFmtId="174" fontId="9" fillId="12" borderId="0" applyNumberFormat="0" applyBorder="0" applyAlignment="0" applyProtection="0"/>
    <xf numFmtId="174" fontId="9" fillId="12" borderId="0" applyNumberFormat="0" applyBorder="0" applyAlignment="0" applyProtection="0"/>
    <xf numFmtId="174" fontId="9" fillId="12" borderId="0" applyNumberFormat="0" applyBorder="0" applyAlignment="0" applyProtection="0"/>
    <xf numFmtId="174" fontId="9" fillId="10" borderId="0" applyNumberFormat="0" applyBorder="0" applyAlignment="0" applyProtection="0"/>
    <xf numFmtId="174" fontId="9" fillId="10" borderId="0" applyNumberFormat="0" applyBorder="0" applyAlignment="0" applyProtection="0"/>
    <xf numFmtId="174" fontId="9" fillId="10" borderId="0" applyNumberFormat="0" applyBorder="0" applyAlignment="0" applyProtection="0"/>
    <xf numFmtId="174" fontId="9" fillId="7" borderId="0" applyNumberFormat="0" applyBorder="0" applyAlignment="0" applyProtection="0"/>
    <xf numFmtId="174" fontId="9" fillId="7" borderId="0" applyNumberFormat="0" applyBorder="0" applyAlignment="0" applyProtection="0"/>
    <xf numFmtId="174" fontId="9" fillId="7"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10" fillId="17" borderId="0" applyNumberFormat="0" applyBorder="0" applyAlignment="0" applyProtection="0"/>
    <xf numFmtId="0" fontId="8" fillId="16"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11" fillId="19" borderId="0" applyNumberFormat="0" applyBorder="0" applyAlignment="0" applyProtection="0"/>
    <xf numFmtId="0" fontId="4" fillId="2"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8" fillId="21" borderId="0" applyNumberFormat="0" applyBorder="0" applyAlignment="0" applyProtection="0"/>
    <xf numFmtId="0" fontId="10" fillId="17" borderId="0" applyNumberFormat="0" applyBorder="0" applyAlignment="0" applyProtection="0"/>
    <xf numFmtId="0" fontId="8" fillId="22"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xf numFmtId="0" fontId="11"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14" borderId="0" applyNumberFormat="0" applyBorder="0" applyAlignment="0" applyProtection="0"/>
    <xf numFmtId="0" fontId="8" fillId="21" borderId="0" applyNumberFormat="0" applyBorder="0" applyAlignment="0" applyProtection="0"/>
    <xf numFmtId="0" fontId="10" fillId="17" borderId="0" applyNumberFormat="0" applyBorder="0" applyAlignment="0" applyProtection="0"/>
    <xf numFmtId="0" fontId="8" fillId="25" borderId="0" applyNumberFormat="0" applyBorder="0" applyAlignment="0" applyProtection="0"/>
    <xf numFmtId="0" fontId="10" fillId="17" borderId="0" applyNumberFormat="0" applyBorder="0" applyAlignment="0" applyProtection="0"/>
    <xf numFmtId="0" fontId="9" fillId="22" borderId="0" applyNumberFormat="0" applyBorder="0" applyAlignment="0" applyProtection="0"/>
    <xf numFmtId="0" fontId="11"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8" fillId="16" borderId="0" applyNumberFormat="0" applyBorder="0" applyAlignment="0" applyProtection="0"/>
    <xf numFmtId="0" fontId="10" fillId="17" borderId="0" applyNumberFormat="0" applyBorder="0" applyAlignment="0" applyProtection="0"/>
    <xf numFmtId="0" fontId="8" fillId="22" borderId="0" applyNumberFormat="0" applyBorder="0" applyAlignment="0" applyProtection="0"/>
    <xf numFmtId="0" fontId="10" fillId="22" borderId="0" applyNumberFormat="0" applyBorder="0" applyAlignment="0" applyProtection="0"/>
    <xf numFmtId="0" fontId="9" fillId="22" borderId="0" applyNumberFormat="0" applyBorder="0" applyAlignment="0" applyProtection="0"/>
    <xf numFmtId="0" fontId="11"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8" fillId="19" borderId="0" applyNumberFormat="0" applyBorder="0" applyAlignment="0" applyProtection="0"/>
    <xf numFmtId="0" fontId="10" fillId="17" borderId="0" applyNumberFormat="0" applyBorder="0" applyAlignment="0" applyProtection="0"/>
    <xf numFmtId="0" fontId="8" fillId="16" borderId="0" applyNumberFormat="0" applyBorder="0" applyAlignment="0" applyProtection="0"/>
    <xf numFmtId="0" fontId="10" fillId="19" borderId="0" applyNumberFormat="0" applyBorder="0" applyAlignment="0" applyProtection="0"/>
    <xf numFmtId="0" fontId="9" fillId="18" borderId="0" applyNumberFormat="0" applyBorder="0" applyAlignment="0" applyProtection="0"/>
    <xf numFmtId="0" fontId="11" fillId="1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24" borderId="0" applyNumberFormat="0" applyBorder="0" applyAlignment="0" applyProtection="0"/>
    <xf numFmtId="0" fontId="8" fillId="21" borderId="0" applyNumberFormat="0" applyBorder="0" applyAlignment="0" applyProtection="0"/>
    <xf numFmtId="0" fontId="10" fillId="17" borderId="0" applyNumberFormat="0" applyBorder="0" applyAlignment="0" applyProtection="0"/>
    <xf numFmtId="0" fontId="8" fillId="17" borderId="0" applyNumberFormat="0" applyBorder="0" applyAlignment="0" applyProtection="0"/>
    <xf numFmtId="0" fontId="10" fillId="21" borderId="0" applyNumberFormat="0" applyBorder="0" applyAlignment="0" applyProtection="0"/>
    <xf numFmtId="0" fontId="9" fillId="17" borderId="0" applyNumberFormat="0" applyBorder="0" applyAlignment="0" applyProtection="0"/>
    <xf numFmtId="0" fontId="11" fillId="3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2" fillId="32" borderId="0" applyNumberFormat="0" applyBorder="0" applyAlignment="0" applyProtection="0"/>
    <xf numFmtId="0" fontId="12" fillId="12"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0" fontId="14" fillId="33" borderId="4" applyNumberFormat="0" applyAlignment="0" applyProtection="0"/>
    <xf numFmtId="0" fontId="15" fillId="34"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6" fillId="35" borderId="5" applyNumberFormat="0" applyAlignment="0" applyProtection="0"/>
    <xf numFmtId="174" fontId="16" fillId="35" borderId="5" applyNumberFormat="0" applyAlignment="0" applyProtection="0"/>
    <xf numFmtId="174" fontId="16" fillId="35" borderId="5" applyNumberFormat="0" applyAlignment="0" applyProtection="0"/>
    <xf numFmtId="174" fontId="17" fillId="0" borderId="6" applyNumberFormat="0" applyFill="0" applyAlignment="0" applyProtection="0"/>
    <xf numFmtId="174" fontId="17" fillId="0" borderId="6" applyNumberFormat="0" applyFill="0" applyAlignment="0" applyProtection="0"/>
    <xf numFmtId="174" fontId="17" fillId="0" borderId="6" applyNumberFormat="0" applyFill="0" applyAlignment="0" applyProtection="0"/>
    <xf numFmtId="0" fontId="16" fillId="35" borderId="5" applyNumberFormat="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0" fontId="18"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17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1"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17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1"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5"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5" fontId="7" fillId="0" borderId="0" applyFont="0" applyFill="0" applyBorder="0" applyAlignment="0" applyProtection="0"/>
    <xf numFmtId="3" fontId="7" fillId="0" borderId="0" applyFont="0" applyFill="0" applyBorder="0" applyAlignment="0" applyProtection="0"/>
    <xf numFmtId="182" fontId="1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73" fontId="5" fillId="0" borderId="0" applyFont="0" applyFill="0" applyBorder="0" applyAlignment="0" applyProtection="0"/>
    <xf numFmtId="44" fontId="7"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7" fillId="0" borderId="0" applyFont="0" applyFill="0" applyBorder="0" applyAlignment="0" applyProtection="0"/>
    <xf numFmtId="44" fontId="7" fillId="0" borderId="0" applyFont="0" applyFill="0" applyBorder="0" applyAlignment="0" applyProtection="0"/>
    <xf numFmtId="173" fontId="5" fillId="0" borderId="0" applyFont="0" applyFill="0" applyBorder="0" applyAlignment="0" applyProtection="0"/>
    <xf numFmtId="178" fontId="1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84" fontId="1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8" fillId="0" borderId="0" applyFont="0" applyFill="0" applyBorder="0" applyAlignment="0" applyProtection="0"/>
    <xf numFmtId="184" fontId="1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85" fontId="7" fillId="0" borderId="0" applyFont="0" applyFill="0" applyBorder="0" applyAlignment="0" applyProtection="0"/>
    <xf numFmtId="0" fontId="7" fillId="0" borderId="0" applyFont="0" applyFill="0" applyBorder="0" applyAlignment="0" applyProtection="0"/>
    <xf numFmtId="0" fontId="7" fillId="0" borderId="0"/>
    <xf numFmtId="0" fontId="19" fillId="36" borderId="0" applyNumberFormat="0" applyBorder="0" applyAlignment="0" applyProtection="0"/>
    <xf numFmtId="0" fontId="20" fillId="36" borderId="0" applyNumberFormat="0" applyBorder="0" applyAlignment="0" applyProtection="0"/>
    <xf numFmtId="0" fontId="19" fillId="37" borderId="0" applyNumberFormat="0" applyBorder="0" applyAlignment="0" applyProtection="0"/>
    <xf numFmtId="0" fontId="20" fillId="38" borderId="0" applyNumberFormat="0" applyBorder="0" applyAlignment="0" applyProtection="0"/>
    <xf numFmtId="0" fontId="19" fillId="39" borderId="0" applyNumberFormat="0" applyBorder="0" applyAlignment="0" applyProtection="0"/>
    <xf numFmtId="0" fontId="20" fillId="39" borderId="0" applyNumberFormat="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8" borderId="0" applyNumberFormat="0" applyBorder="0" applyAlignment="0" applyProtection="0"/>
    <xf numFmtId="174" fontId="9" fillId="15" borderId="0" applyNumberFormat="0" applyBorder="0" applyAlignment="0" applyProtection="0"/>
    <xf numFmtId="174" fontId="9" fillId="15" borderId="0" applyNumberFormat="0" applyBorder="0" applyAlignment="0" applyProtection="0"/>
    <xf numFmtId="174" fontId="9" fillId="15"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174" fontId="9" fillId="13" borderId="0" applyNumberFormat="0" applyBorder="0" applyAlignment="0" applyProtection="0"/>
    <xf numFmtId="174" fontId="9" fillId="13" borderId="0" applyNumberFormat="0" applyBorder="0" applyAlignment="0" applyProtection="0"/>
    <xf numFmtId="174" fontId="9" fillId="13"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9" fillId="22" borderId="0" applyNumberFormat="0" applyBorder="0" applyAlignment="0" applyProtection="0"/>
    <xf numFmtId="174" fontId="9" fillId="14" borderId="0" applyNumberFormat="0" applyBorder="0" applyAlignment="0" applyProtection="0"/>
    <xf numFmtId="174" fontId="9" fillId="14" borderId="0" applyNumberFormat="0" applyBorder="0" applyAlignment="0" applyProtection="0"/>
    <xf numFmtId="174" fontId="9" fillId="14" borderId="0" applyNumberFormat="0" applyBorder="0" applyAlignment="0" applyProtection="0"/>
    <xf numFmtId="0" fontId="8" fillId="16"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174" fontId="9" fillId="27" borderId="0" applyNumberFormat="0" applyBorder="0" applyAlignment="0" applyProtection="0"/>
    <xf numFmtId="174" fontId="9" fillId="27" borderId="0" applyNumberFormat="0" applyBorder="0" applyAlignment="0" applyProtection="0"/>
    <xf numFmtId="174" fontId="9" fillId="27" borderId="0" applyNumberFormat="0" applyBorder="0" applyAlignment="0" applyProtection="0"/>
    <xf numFmtId="0" fontId="8" fillId="19" borderId="0" applyNumberFormat="0" applyBorder="0" applyAlignment="0" applyProtection="0"/>
    <xf numFmtId="0" fontId="8" fillId="16" borderId="0" applyNumberFormat="0" applyBorder="0" applyAlignment="0" applyProtection="0"/>
    <xf numFmtId="0" fontId="9" fillId="18" borderId="0" applyNumberFormat="0" applyBorder="0" applyAlignment="0" applyProtection="0"/>
    <xf numFmtId="174" fontId="9" fillId="30" borderId="0" applyNumberFormat="0" applyBorder="0" applyAlignment="0" applyProtection="0"/>
    <xf numFmtId="174" fontId="9" fillId="30" borderId="0" applyNumberFormat="0" applyBorder="0" applyAlignment="0" applyProtection="0"/>
    <xf numFmtId="174" fontId="9" fillId="30"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174" fontId="9" fillId="24" borderId="0" applyNumberFormat="0" applyBorder="0" applyAlignment="0" applyProtection="0"/>
    <xf numFmtId="174" fontId="9" fillId="24" borderId="0" applyNumberFormat="0" applyBorder="0" applyAlignment="0" applyProtection="0"/>
    <xf numFmtId="174" fontId="9" fillId="24" borderId="0" applyNumberFormat="0" applyBorder="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86" fontId="23" fillId="0" borderId="0" applyFont="0" applyFill="0" applyBorder="0" applyAlignment="0" applyProtection="0"/>
    <xf numFmtId="186" fontId="23"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87" fontId="7" fillId="0" borderId="0" applyFont="0" applyFill="0" applyBorder="0" applyAlignment="0" applyProtection="0"/>
    <xf numFmtId="186" fontId="7" fillId="0" borderId="0" applyFont="0" applyFill="0" applyBorder="0" applyAlignment="0" applyProtection="0"/>
    <xf numFmtId="187" fontId="7" fillId="0" borderId="0" applyFont="0" applyFill="0" applyBorder="0" applyAlignment="0" applyProtection="0"/>
    <xf numFmtId="187" fontId="6" fillId="0" borderId="0" applyNumberFormat="0" applyFont="0" applyFill="0" applyBorder="0" applyAlignment="0" applyProtection="0"/>
    <xf numFmtId="44" fontId="7" fillId="0" borderId="0" applyFont="0" applyFill="0" applyBorder="0" applyAlignment="0" applyProtection="0"/>
    <xf numFmtId="188" fontId="24" fillId="0" borderId="0"/>
    <xf numFmtId="189" fontId="24" fillId="0" borderId="0"/>
    <xf numFmtId="0" fontId="7" fillId="0" borderId="0"/>
    <xf numFmtId="0" fontId="25" fillId="0" borderId="0" applyNumberFormat="0" applyFill="0" applyBorder="0" applyAlignment="0" applyProtection="0"/>
    <xf numFmtId="190" fontId="26" fillId="0" borderId="0">
      <protection locked="0"/>
    </xf>
    <xf numFmtId="190" fontId="27" fillId="0" borderId="0">
      <protection locked="0"/>
    </xf>
    <xf numFmtId="190" fontId="27" fillId="0" borderId="0">
      <protection locked="0"/>
    </xf>
    <xf numFmtId="190" fontId="27" fillId="0" borderId="0">
      <protection locked="0"/>
    </xf>
    <xf numFmtId="190" fontId="27" fillId="0" borderId="0">
      <protection locked="0"/>
    </xf>
    <xf numFmtId="190" fontId="27" fillId="0" borderId="0">
      <protection locked="0"/>
    </xf>
    <xf numFmtId="190" fontId="27" fillId="0" borderId="0">
      <protection locked="0"/>
    </xf>
    <xf numFmtId="2" fontId="7" fillId="0" borderId="0" applyNumberFormat="0" applyFill="0" applyBorder="0" applyAlignment="0" applyProtection="0"/>
    <xf numFmtId="0" fontId="28" fillId="0" borderId="0" applyNumberFormat="0" applyFill="0" applyBorder="0" applyAlignment="0" applyProtection="0">
      <alignment vertical="top"/>
      <protection locked="0"/>
    </xf>
    <xf numFmtId="0" fontId="13" fillId="10" borderId="0" applyNumberFormat="0" applyBorder="0" applyAlignment="0" applyProtection="0"/>
    <xf numFmtId="0" fontId="29" fillId="0" borderId="7" applyNumberFormat="0" applyFill="0" applyAlignment="0" applyProtection="0"/>
    <xf numFmtId="0" fontId="30" fillId="0" borderId="0" applyNumberFormat="0" applyFill="0" applyBorder="0" applyAlignment="0" applyProtection="0"/>
    <xf numFmtId="0" fontId="2" fillId="0" borderId="1"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3" fillId="0" borderId="0" applyNumberFormat="0" applyFill="0" applyBorder="0" applyAlignment="0" applyProtection="0"/>
    <xf numFmtId="0" fontId="34" fillId="0" borderId="10" applyNumberFormat="0" applyFill="0" applyAlignment="0" applyProtection="0"/>
    <xf numFmtId="0" fontId="21" fillId="0" borderId="11" applyNumberFormat="0" applyFill="0" applyAlignment="0" applyProtection="0"/>
    <xf numFmtId="0" fontId="3" fillId="0" borderId="2" applyNumberFormat="0" applyFill="0" applyAlignment="0" applyProtection="0"/>
    <xf numFmtId="0" fontId="35" fillId="0" borderId="12" applyNumberFormat="0" applyFill="0" applyAlignment="0" applyProtection="0"/>
    <xf numFmtId="0" fontId="21"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0" fillId="0" borderId="0" applyFill="0" applyBorder="0" applyProtection="0">
      <alignment horizontal="center" vertical="center"/>
      <protection locked="0"/>
    </xf>
    <xf numFmtId="174" fontId="12" fillId="32" borderId="0" applyNumberFormat="0" applyBorder="0" applyAlignment="0" applyProtection="0"/>
    <xf numFmtId="174" fontId="12" fillId="32" borderId="0" applyNumberFormat="0" applyBorder="0" applyAlignment="0" applyProtection="0"/>
    <xf numFmtId="174" fontId="12" fillId="32" borderId="0" applyNumberFormat="0" applyBorder="0" applyAlignment="0" applyProtection="0"/>
    <xf numFmtId="0" fontId="22" fillId="11" borderId="4" applyNumberFormat="0" applyAlignment="0" applyProtection="0"/>
    <xf numFmtId="0" fontId="17" fillId="0" borderId="6" applyNumberFormat="0" applyFill="0" applyAlignment="0" applyProtection="0"/>
    <xf numFmtId="41" fontId="6" fillId="0" borderId="0" applyFont="0" applyFill="0" applyBorder="0" applyAlignment="0" applyProtection="0"/>
    <xf numFmtId="41" fontId="6" fillId="0" borderId="0" applyFont="0" applyFill="0" applyBorder="0" applyAlignment="0" applyProtection="0"/>
    <xf numFmtId="0" fontId="7" fillId="0" borderId="0" applyFont="0" applyFill="0" applyBorder="0" applyAlignment="0" applyProtection="0"/>
    <xf numFmtId="167"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172" fontId="7" fillId="0" borderId="0" applyFont="0" applyFill="0" applyBorder="0" applyAlignment="0" applyProtection="0"/>
    <xf numFmtId="177" fontId="7" fillId="0" borderId="0" applyFont="0" applyFill="0" applyBorder="0" applyAlignment="0" applyProtection="0"/>
    <xf numFmtId="176" fontId="7" fillId="0" borderId="0" applyFont="0" applyFill="0" applyBorder="0" applyAlignment="0" applyProtection="0"/>
    <xf numFmtId="180" fontId="7" fillId="0" borderId="0" applyFont="0" applyFill="0" applyBorder="0" applyAlignment="0" applyProtection="0"/>
    <xf numFmtId="168" fontId="7" fillId="0" borderId="0" applyFont="0" applyFill="0" applyBorder="0" applyAlignment="0" applyProtection="0"/>
    <xf numFmtId="192"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0" fontId="18"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0" fontId="7" fillId="0" borderId="0"/>
    <xf numFmtId="193" fontId="7" fillId="0" borderId="0" applyFont="0" applyFill="0" applyBorder="0" applyAlignment="0" applyProtection="0"/>
    <xf numFmtId="43" fontId="8" fillId="0" borderId="0" applyFont="0" applyFill="0" applyBorder="0" applyAlignment="0" applyProtection="0"/>
    <xf numFmtId="40" fontId="18"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43" fontId="7" fillId="0" borderId="0" applyFont="0" applyFill="0" applyBorder="0" applyAlignment="0" applyProtection="0"/>
    <xf numFmtId="194" fontId="7" fillId="0" borderId="0" applyFont="0" applyFill="0" applyBorder="0" applyAlignment="0" applyProtection="0"/>
    <xf numFmtId="0" fontId="7" fillId="0" borderId="0"/>
    <xf numFmtId="43" fontId="6" fillId="0" borderId="0" applyFont="0" applyFill="0" applyBorder="0" applyAlignment="0" applyProtection="0"/>
    <xf numFmtId="195" fontId="7" fillId="0" borderId="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96" fontId="7" fillId="0" borderId="0" applyFill="0" applyBorder="0" applyAlignment="0" applyProtection="0"/>
    <xf numFmtId="193" fontId="7" fillId="0" borderId="0" applyFont="0" applyFill="0" applyBorder="0" applyAlignment="0" applyProtection="0"/>
    <xf numFmtId="43" fontId="7" fillId="0" borderId="0" applyFont="0" applyFill="0" applyBorder="0" applyAlignment="0" applyProtection="0"/>
    <xf numFmtId="196" fontId="7" fillId="0" borderId="0" applyFill="0" applyBorder="0" applyAlignment="0" applyProtection="0"/>
    <xf numFmtId="40" fontId="18" fillId="0" borderId="0" applyFont="0" applyFill="0" applyBorder="0" applyAlignment="0" applyProtection="0"/>
    <xf numFmtId="196" fontId="7" fillId="0" borderId="0" applyFill="0" applyBorder="0" applyAlignment="0" applyProtection="0"/>
    <xf numFmtId="19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43" fontId="7" fillId="0" borderId="0" applyFont="0" applyFill="0" applyBorder="0" applyAlignment="0" applyProtection="0"/>
    <xf numFmtId="19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4" fontId="7" fillId="0" borderId="0" applyFont="0" applyFill="0" applyBorder="0" applyAlignment="0" applyProtection="0"/>
    <xf numFmtId="0" fontId="7" fillId="0" borderId="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42" fillId="0" borderId="0" applyFont="0" applyFill="0" applyBorder="0" applyAlignment="0" applyProtection="0"/>
    <xf numFmtId="167"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97" fontId="43"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43" fontId="7" fillId="0" borderId="0" applyFont="0" applyFill="0" applyBorder="0" applyAlignment="0" applyProtection="0"/>
    <xf numFmtId="17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1" fillId="0" borderId="0" applyFon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0" fontId="7" fillId="0" borderId="0" applyFont="0" applyFill="0" applyBorder="0" applyAlignment="0" applyProtection="0"/>
    <xf numFmtId="176"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6" fontId="7" fillId="0" borderId="0" applyFont="0" applyFill="0" applyBorder="0" applyAlignment="0" applyProtection="0"/>
    <xf numFmtId="43" fontId="7" fillId="0" borderId="0" applyFont="0" applyFill="0" applyBorder="0" applyAlignment="0" applyProtection="0"/>
    <xf numFmtId="167" fontId="1"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76" fontId="7" fillId="0" borderId="0" applyFont="0" applyFill="0" applyBorder="0" applyAlignment="0" applyProtection="0"/>
    <xf numFmtId="198" fontId="18" fillId="0" borderId="0" applyFont="0" applyFill="0" applyBorder="0" applyAlignment="0" applyProtection="0"/>
    <xf numFmtId="182" fontId="18" fillId="0" borderId="0" applyFont="0" applyFill="0" applyBorder="0" applyAlignment="0" applyProtection="0"/>
    <xf numFmtId="173" fontId="7" fillId="0" borderId="0" applyFont="0" applyFill="0" applyBorder="0" applyAlignment="0" applyProtection="0"/>
    <xf numFmtId="167" fontId="7" fillId="0" borderId="0" applyFont="0" applyFill="0" applyBorder="0" applyAlignment="0" applyProtection="0"/>
    <xf numFmtId="199" fontId="7" fillId="0" borderId="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199" fontId="7" fillId="0" borderId="0" applyFill="0" applyBorder="0" applyAlignment="0" applyProtection="0"/>
    <xf numFmtId="193" fontId="7" fillId="0" borderId="0" applyFont="0" applyFill="0" applyBorder="0" applyAlignment="0" applyProtection="0"/>
    <xf numFmtId="200" fontId="7" fillId="0" borderId="0" applyFont="0" applyFill="0" applyBorder="0" applyAlignment="0" applyProtection="0"/>
    <xf numFmtId="184" fontId="18" fillId="0" borderId="0" applyFont="0" applyFill="0" applyBorder="0" applyAlignment="0" applyProtection="0"/>
    <xf numFmtId="171" fontId="1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4" fontId="7" fillId="0" borderId="0" applyFont="0" applyFill="0" applyBorder="0" applyAlignment="0" applyProtection="0"/>
    <xf numFmtId="169" fontId="1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0" fontId="7" fillId="0" borderId="0" applyFont="0" applyFill="0" applyBorder="0" applyAlignment="0" applyProtection="0"/>
    <xf numFmtId="0" fontId="7" fillId="0" borderId="0" applyFill="0" applyBorder="0" applyAlignment="0" applyProtection="0"/>
    <xf numFmtId="166" fontId="1" fillId="0" borderId="0" applyFont="0" applyFill="0" applyBorder="0" applyAlignment="0" applyProtection="0"/>
    <xf numFmtId="171" fontId="18" fillId="0" borderId="0" applyFont="0" applyFill="0" applyBorder="0" applyAlignment="0" applyProtection="0"/>
    <xf numFmtId="44" fontId="7" fillId="0" borderId="0" applyFont="0" applyFill="0" applyBorder="0" applyAlignment="0" applyProtection="0"/>
    <xf numFmtId="199" fontId="7" fillId="0" borderId="0" applyFill="0" applyBorder="0" applyAlignment="0" applyProtection="0"/>
    <xf numFmtId="173" fontId="7" fillId="0" borderId="0" applyFont="0" applyFill="0" applyBorder="0" applyAlignment="0" applyProtection="0"/>
    <xf numFmtId="199" fontId="7" fillId="0" borderId="0" applyFill="0" applyBorder="0" applyAlignment="0" applyProtection="0"/>
    <xf numFmtId="193" fontId="7" fillId="0" borderId="0" applyFont="0" applyFill="0" applyBorder="0" applyAlignment="0" applyProtection="0"/>
    <xf numFmtId="166" fontId="1"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171" fontId="1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4" fontId="41" fillId="0" borderId="0" applyFont="0" applyFill="0" applyBorder="0" applyAlignment="0" applyProtection="0"/>
    <xf numFmtId="174" fontId="45" fillId="11" borderId="0" applyNumberFormat="0" applyBorder="0" applyAlignment="0" applyProtection="0"/>
    <xf numFmtId="0" fontId="46" fillId="11" borderId="0" applyNumberFormat="0" applyBorder="0" applyAlignment="0" applyProtection="0"/>
    <xf numFmtId="174" fontId="45" fillId="11" borderId="0" applyNumberFormat="0" applyBorder="0" applyAlignment="0" applyProtection="0"/>
    <xf numFmtId="174" fontId="45" fillId="11" borderId="0" applyNumberFormat="0" applyBorder="0" applyAlignment="0" applyProtection="0"/>
    <xf numFmtId="0" fontId="23" fillId="0" borderId="0"/>
    <xf numFmtId="200" fontId="47" fillId="0" borderId="0"/>
    <xf numFmtId="0" fontId="7" fillId="0" borderId="0"/>
    <xf numFmtId="0" fontId="7" fillId="0" borderId="0"/>
    <xf numFmtId="0" fontId="7" fillId="0" borderId="0"/>
    <xf numFmtId="0" fontId="18" fillId="0" borderId="0"/>
    <xf numFmtId="0" fontId="7" fillId="0" borderId="0"/>
    <xf numFmtId="174" fontId="8" fillId="0" borderId="0"/>
    <xf numFmtId="0" fontId="7" fillId="0" borderId="0"/>
    <xf numFmtId="0" fontId="44" fillId="0" borderId="0"/>
    <xf numFmtId="174" fontId="8" fillId="0" borderId="0"/>
    <xf numFmtId="0" fontId="7" fillId="0" borderId="0"/>
    <xf numFmtId="201" fontId="41" fillId="0" borderId="0"/>
    <xf numFmtId="174"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174"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174"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174" fontId="8" fillId="0" borderId="0"/>
    <xf numFmtId="0" fontId="7" fillId="0" borderId="0"/>
    <xf numFmtId="174" fontId="8" fillId="0" borderId="0"/>
    <xf numFmtId="0" fontId="7" fillId="0" borderId="0"/>
    <xf numFmtId="174"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174"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8" fillId="0" borderId="0"/>
    <xf numFmtId="0" fontId="1" fillId="0" borderId="0"/>
    <xf numFmtId="0" fontId="18" fillId="0" borderId="0"/>
    <xf numFmtId="0" fontId="7" fillId="0" borderId="0"/>
    <xf numFmtId="0" fontId="1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4" fontId="18" fillId="0" borderId="0"/>
    <xf numFmtId="0" fontId="18"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0" fontId="7" fillId="0" borderId="0"/>
    <xf numFmtId="174" fontId="7" fillId="0" borderId="0"/>
    <xf numFmtId="17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8" fillId="0" borderId="0"/>
    <xf numFmtId="0" fontId="1" fillId="0" borderId="0"/>
    <xf numFmtId="0" fontId="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3" fillId="0" borderId="0"/>
    <xf numFmtId="0" fontId="7" fillId="0" borderId="3"/>
    <xf numFmtId="0" fontId="7" fillId="0" borderId="3"/>
    <xf numFmtId="0" fontId="7" fillId="0" borderId="3"/>
    <xf numFmtId="0" fontId="7" fillId="0" borderId="0"/>
    <xf numFmtId="174" fontId="18" fillId="0" borderId="0"/>
    <xf numFmtId="174" fontId="18" fillId="0" borderId="0"/>
    <xf numFmtId="174" fontId="18" fillId="0" borderId="0"/>
    <xf numFmtId="174" fontId="18" fillId="0" borderId="0"/>
    <xf numFmtId="174" fontId="18" fillId="0" borderId="0"/>
    <xf numFmtId="0" fontId="18" fillId="0" borderId="0"/>
    <xf numFmtId="0" fontId="1" fillId="0" borderId="0"/>
    <xf numFmtId="0" fontId="1" fillId="0" borderId="0"/>
    <xf numFmtId="0" fontId="1" fillId="0" borderId="0"/>
    <xf numFmtId="0" fontId="7"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8" fillId="0" borderId="0"/>
    <xf numFmtId="0" fontId="8" fillId="0" borderId="0"/>
    <xf numFmtId="0" fontId="5" fillId="0" borderId="0"/>
    <xf numFmtId="174" fontId="18" fillId="0" borderId="0"/>
    <xf numFmtId="0" fontId="7" fillId="0" borderId="0"/>
    <xf numFmtId="174" fontId="18" fillId="0" borderId="0"/>
    <xf numFmtId="174" fontId="18" fillId="0" borderId="0"/>
    <xf numFmtId="174" fontId="18" fillId="0" borderId="0"/>
    <xf numFmtId="174" fontId="18" fillId="0" borderId="0"/>
    <xf numFmtId="174" fontId="18" fillId="0" borderId="0"/>
    <xf numFmtId="174" fontId="18" fillId="0" borderId="0"/>
    <xf numFmtId="0" fontId="7" fillId="0" borderId="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4" fontId="18" fillId="0" borderId="0"/>
    <xf numFmtId="174" fontId="18" fillId="0" borderId="0"/>
    <xf numFmtId="174" fontId="18" fillId="0" borderId="0"/>
    <xf numFmtId="174" fontId="18" fillId="0" borderId="0"/>
    <xf numFmtId="174" fontId="18" fillId="0" borderId="0"/>
    <xf numFmtId="0" fontId="7" fillId="0" borderId="0"/>
    <xf numFmtId="0" fontId="7" fillId="0" borderId="0"/>
    <xf numFmtId="0" fontId="23" fillId="0" borderId="0"/>
    <xf numFmtId="174"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4" fontId="18" fillId="0" borderId="0"/>
    <xf numFmtId="0" fontId="18" fillId="0" borderId="0"/>
    <xf numFmtId="0" fontId="7" fillId="0" borderId="0"/>
    <xf numFmtId="174" fontId="18" fillId="0" borderId="0"/>
    <xf numFmtId="0" fontId="18" fillId="0" borderId="0"/>
    <xf numFmtId="174" fontId="18" fillId="0" borderId="0"/>
    <xf numFmtId="174" fontId="18" fillId="0" borderId="0"/>
    <xf numFmtId="174" fontId="18" fillId="0" borderId="0"/>
    <xf numFmtId="174" fontId="18" fillId="0" borderId="0"/>
    <xf numFmtId="174" fontId="18" fillId="0" borderId="0"/>
    <xf numFmtId="174"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8" fillId="0" borderId="0"/>
    <xf numFmtId="0" fontId="18"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4"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4" fontId="6" fillId="0" borderId="0" applyNumberFormat="0"/>
    <xf numFmtId="0" fontId="7" fillId="0" borderId="0"/>
    <xf numFmtId="0" fontId="7" fillId="0" borderId="0"/>
    <xf numFmtId="4" fontId="6" fillId="0" borderId="0" applyNumberFormat="0"/>
    <xf numFmtId="174" fontId="8" fillId="0" borderId="0"/>
    <xf numFmtId="0" fontId="7" fillId="0" borderId="0"/>
    <xf numFmtId="0" fontId="18" fillId="0" borderId="0"/>
    <xf numFmtId="0" fontId="41" fillId="0" borderId="0"/>
    <xf numFmtId="0" fontId="41" fillId="0" borderId="0"/>
    <xf numFmtId="0" fontId="48" fillId="0" borderId="0"/>
    <xf numFmtId="174" fontId="18" fillId="8" borderId="13" applyNumberFormat="0" applyFont="0" applyAlignment="0" applyProtection="0"/>
    <xf numFmtId="174" fontId="18" fillId="8" borderId="13" applyNumberFormat="0" applyFont="0" applyAlignment="0" applyProtection="0"/>
    <xf numFmtId="174" fontId="18" fillId="8" borderId="13" applyNumberFormat="0" applyFont="0" applyAlignment="0" applyProtection="0"/>
    <xf numFmtId="0" fontId="18" fillId="8" borderId="13" applyNumberFormat="0" applyFont="0" applyAlignment="0" applyProtection="0"/>
    <xf numFmtId="0" fontId="7" fillId="8" borderId="13" applyNumberFormat="0" applyFont="0" applyAlignment="0" applyProtection="0"/>
    <xf numFmtId="0" fontId="49" fillId="33" borderId="14" applyNumberFormat="0" applyAlignment="0" applyProtection="0"/>
    <xf numFmtId="0" fontId="49" fillId="34" borderId="14"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41"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174" fontId="49" fillId="33" borderId="14" applyNumberFormat="0" applyAlignment="0" applyProtection="0"/>
    <xf numFmtId="174" fontId="49" fillId="33" borderId="14" applyNumberFormat="0" applyAlignment="0" applyProtection="0"/>
    <xf numFmtId="174" fontId="49" fillId="33" borderId="14" applyNumberFormat="0" applyAlignment="0" applyProtection="0"/>
    <xf numFmtId="0" fontId="50" fillId="0" borderId="0" applyNumberFormat="0" applyFill="0" applyBorder="0" applyAlignment="0" applyProtection="0"/>
    <xf numFmtId="174" fontId="17" fillId="0" borderId="0" applyNumberFormat="0" applyFill="0" applyBorder="0" applyAlignment="0" applyProtection="0"/>
    <xf numFmtId="174" fontId="17" fillId="0" borderId="0" applyNumberFormat="0" applyFill="0" applyBorder="0" applyAlignment="0" applyProtection="0"/>
    <xf numFmtId="174" fontId="17"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174" fontId="25" fillId="0" borderId="0" applyNumberFormat="0" applyFill="0" applyBorder="0" applyAlignment="0" applyProtection="0"/>
    <xf numFmtId="0" fontId="50" fillId="0" borderId="0" applyNumberFormat="0" applyFill="0" applyBorder="0" applyAlignment="0" applyProtection="0"/>
    <xf numFmtId="174" fontId="29" fillId="0" borderId="7" applyNumberFormat="0" applyFill="0" applyAlignment="0" applyProtection="0"/>
    <xf numFmtId="174" fontId="29" fillId="0" borderId="7" applyNumberFormat="0" applyFill="0" applyAlignment="0" applyProtection="0"/>
    <xf numFmtId="174" fontId="29" fillId="0" borderId="7" applyNumberFormat="0" applyFill="0" applyAlignment="0" applyProtection="0"/>
    <xf numFmtId="174" fontId="32" fillId="0" borderId="9" applyNumberFormat="0" applyFill="0" applyAlignment="0" applyProtection="0"/>
    <xf numFmtId="174" fontId="32" fillId="0" borderId="9" applyNumberFormat="0" applyFill="0" applyAlignment="0" applyProtection="0"/>
    <xf numFmtId="174" fontId="32" fillId="0" borderId="9"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50" fillId="0" borderId="0" applyNumberFormat="0" applyFill="0" applyBorder="0" applyAlignment="0" applyProtection="0"/>
    <xf numFmtId="174" fontId="50" fillId="0" borderId="0" applyNumberFormat="0" applyFill="0" applyBorder="0" applyAlignment="0" applyProtection="0"/>
    <xf numFmtId="174" fontId="50" fillId="0" borderId="0" applyNumberFormat="0" applyFill="0" applyBorder="0" applyAlignment="0" applyProtection="0"/>
    <xf numFmtId="0" fontId="50" fillId="0" borderId="0" applyNumberFormat="0" applyFill="0" applyBorder="0" applyAlignment="0" applyProtection="0"/>
    <xf numFmtId="174" fontId="19" fillId="0" borderId="15" applyNumberFormat="0" applyFill="0" applyAlignment="0" applyProtection="0"/>
    <xf numFmtId="0" fontId="7" fillId="0" borderId="16" applyNumberFormat="0" applyFont="0" applyFill="0" applyAlignment="0" applyProtection="0"/>
    <xf numFmtId="174" fontId="19" fillId="0" borderId="15" applyNumberFormat="0" applyFill="0" applyAlignment="0" applyProtection="0"/>
    <xf numFmtId="174" fontId="19" fillId="0" borderId="15" applyNumberFormat="0" applyFill="0" applyAlignment="0" applyProtection="0"/>
    <xf numFmtId="202" fontId="7" fillId="0" borderId="0" applyFont="0" applyFill="0" applyBorder="0" applyAlignment="0" applyProtection="0"/>
    <xf numFmtId="0" fontId="17" fillId="0" borderId="0" applyNumberFormat="0" applyFill="0" applyBorder="0" applyAlignment="0" applyProtection="0"/>
    <xf numFmtId="0" fontId="51" fillId="0" borderId="0"/>
    <xf numFmtId="0" fontId="52" fillId="0" borderId="0" applyFont="0" applyFill="0" applyBorder="0" applyAlignment="0" applyProtection="0"/>
    <xf numFmtId="0" fontId="52" fillId="0" borderId="0" applyFont="0" applyFill="0" applyBorder="0" applyAlignment="0" applyProtection="0"/>
    <xf numFmtId="0" fontId="53" fillId="0" borderId="0"/>
    <xf numFmtId="0" fontId="18" fillId="0" borderId="0"/>
    <xf numFmtId="0" fontId="18" fillId="0" borderId="0"/>
    <xf numFmtId="203" fontId="18" fillId="0" borderId="0" applyFont="0" applyFill="0" applyBorder="0" applyAlignment="0" applyProtection="0"/>
    <xf numFmtId="40" fontId="18" fillId="0" borderId="0" applyFont="0" applyFill="0" applyBorder="0" applyAlignment="0" applyProtection="0"/>
    <xf numFmtId="176" fontId="7" fillId="0" borderId="0" applyFont="0" applyFill="0" applyBorder="0" applyAlignment="0" applyProtection="0"/>
    <xf numFmtId="43" fontId="1" fillId="0" borderId="0" applyFont="0" applyFill="0" applyBorder="0" applyAlignment="0" applyProtection="0"/>
    <xf numFmtId="176" fontId="44" fillId="0" borderId="0" applyFont="0" applyFill="0" applyBorder="0" applyAlignment="0" applyProtection="0"/>
    <xf numFmtId="171" fontId="44" fillId="0" borderId="0" applyFont="0" applyFill="0" applyBorder="0" applyAlignment="0" applyProtection="0"/>
    <xf numFmtId="171" fontId="18" fillId="0" borderId="0" applyFont="0" applyFill="0" applyBorder="0" applyAlignment="0" applyProtection="0"/>
    <xf numFmtId="0" fontId="7" fillId="0" borderId="0"/>
    <xf numFmtId="0" fontId="18" fillId="0" borderId="0"/>
    <xf numFmtId="0" fontId="41" fillId="0" borderId="0"/>
    <xf numFmtId="0" fontId="44" fillId="0" borderId="0"/>
    <xf numFmtId="0" fontId="44" fillId="0" borderId="0"/>
    <xf numFmtId="0" fontId="23" fillId="0" borderId="0"/>
    <xf numFmtId="204" fontId="7" fillId="0" borderId="0" applyFont="0" applyFill="0" applyBorder="0" applyAlignment="0" applyProtection="0"/>
    <xf numFmtId="0" fontId="84" fillId="0" borderId="0"/>
    <xf numFmtId="0" fontId="8" fillId="58" borderId="0" applyNumberFormat="0" applyBorder="0" applyAlignment="0" applyProtection="0"/>
    <xf numFmtId="0" fontId="8" fillId="12" borderId="0" applyNumberFormat="0" applyBorder="0" applyAlignment="0" applyProtection="0"/>
    <xf numFmtId="0" fontId="8" fillId="59" borderId="0" applyNumberFormat="0" applyBorder="0" applyAlignment="0" applyProtection="0"/>
    <xf numFmtId="0" fontId="8" fillId="32" borderId="0" applyNumberFormat="0" applyBorder="0" applyAlignment="0" applyProtection="0"/>
    <xf numFmtId="0" fontId="8" fillId="9" borderId="0" applyNumberFormat="0" applyBorder="0" applyAlignment="0" applyProtection="0"/>
    <xf numFmtId="0" fontId="8" fillId="58" borderId="0" applyNumberFormat="0" applyBorder="0" applyAlignment="0" applyProtection="0"/>
    <xf numFmtId="0" fontId="8" fillId="12" borderId="0" applyNumberFormat="0" applyBorder="0" applyAlignment="0" applyProtection="0"/>
    <xf numFmtId="0" fontId="8" fillId="59" borderId="0" applyNumberFormat="0" applyBorder="0" applyAlignment="0" applyProtection="0"/>
    <xf numFmtId="0" fontId="8" fillId="32"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6" borderId="0" applyNumberFormat="0" applyBorder="0" applyAlignment="0" applyProtection="0"/>
    <xf numFmtId="0" fontId="8" fillId="60" borderId="0" applyNumberFormat="0" applyBorder="0" applyAlignment="0" applyProtection="0"/>
    <xf numFmtId="0" fontId="8" fillId="32"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60" borderId="0" applyNumberFormat="0" applyBorder="0" applyAlignment="0" applyProtection="0"/>
    <xf numFmtId="0" fontId="8" fillId="32"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9" fillId="61" borderId="0" applyNumberFormat="0" applyBorder="0" applyAlignment="0" applyProtection="0"/>
    <xf numFmtId="0" fontId="9" fillId="7" borderId="0" applyNumberFormat="0" applyBorder="0" applyAlignment="0" applyProtection="0"/>
    <xf numFmtId="0" fontId="9" fillId="60"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62" borderId="0" applyNumberFormat="0" applyBorder="0" applyAlignment="0" applyProtection="0"/>
    <xf numFmtId="0" fontId="9" fillId="61" borderId="0" applyNumberFormat="0" applyBorder="0" applyAlignment="0" applyProtection="0"/>
    <xf numFmtId="0" fontId="9" fillId="7" borderId="0" applyNumberFormat="0" applyBorder="0" applyAlignment="0" applyProtection="0"/>
    <xf numFmtId="0" fontId="9" fillId="60"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62"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13" borderId="0" applyNumberFormat="0" applyBorder="0" applyAlignment="0" applyProtection="0"/>
    <xf numFmtId="0" fontId="13" fillId="59" borderId="0" applyNumberFormat="0" applyBorder="0" applyAlignment="0" applyProtection="0"/>
    <xf numFmtId="0" fontId="15" fillId="34" borderId="4" applyNumberFormat="0" applyAlignment="0" applyProtection="0"/>
    <xf numFmtId="0" fontId="16" fillId="35" borderId="5" applyNumberFormat="0" applyAlignment="0" applyProtection="0"/>
    <xf numFmtId="0" fontId="16" fillId="23" borderId="5" applyNumberFormat="0" applyAlignment="0" applyProtection="0"/>
    <xf numFmtId="0" fontId="85" fillId="0" borderId="46" applyNumberFormat="0" applyFill="0" applyAlignment="0" applyProtection="0"/>
    <xf numFmtId="209"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0" fontId="35" fillId="0" borderId="0" applyNumberFormat="0" applyFill="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63"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86" fillId="64" borderId="0" applyNumberFormat="0" applyBorder="0" applyAlignment="0" applyProtection="0"/>
    <xf numFmtId="0" fontId="22" fillId="9" borderId="4" applyNumberFormat="0" applyAlignment="0" applyProtection="0"/>
    <xf numFmtId="0" fontId="13" fillId="59" borderId="0" applyNumberFormat="0" applyBorder="0" applyAlignment="0" applyProtection="0"/>
    <xf numFmtId="0" fontId="35" fillId="0" borderId="0" applyNumberFormat="0" applyFill="0" applyBorder="0" applyAlignment="0" applyProtection="0"/>
    <xf numFmtId="0" fontId="40" fillId="0" borderId="0" applyFill="0" applyBorder="0" applyProtection="0">
      <alignment horizontal="center" vertical="center"/>
      <protection locked="0"/>
    </xf>
    <xf numFmtId="0" fontId="38" fillId="0" borderId="0" applyNumberFormat="0" applyFill="0" applyBorder="0" applyAlignment="0" applyProtection="0">
      <alignment vertical="top"/>
      <protection locked="0"/>
    </xf>
    <xf numFmtId="0" fontId="12" fillId="12" borderId="0" applyNumberFormat="0" applyBorder="0" applyAlignment="0" applyProtection="0"/>
    <xf numFmtId="0" fontId="22" fillId="9" borderId="4" applyNumberFormat="0" applyAlignment="0" applyProtection="0"/>
    <xf numFmtId="0" fontId="85" fillId="0" borderId="46" applyNumberFormat="0" applyFill="0" applyAlignment="0" applyProtection="0"/>
    <xf numFmtId="176" fontId="7" fillId="0" borderId="0" applyFont="0" applyFill="0" applyBorder="0" applyAlignment="0" applyProtection="0"/>
    <xf numFmtId="41" fontId="8" fillId="0" borderId="0" applyFont="0" applyFill="0" applyBorder="0" applyAlignment="0" applyProtection="0"/>
    <xf numFmtId="210" fontId="7" fillId="0" borderId="0" applyFont="0" applyFill="0" applyBorder="0" applyAlignment="0" applyProtection="0"/>
    <xf numFmtId="43" fontId="7" fillId="0" borderId="0" applyFont="0" applyFill="0" applyBorder="0" applyAlignment="0" applyProtection="0"/>
    <xf numFmtId="210"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43" fontId="1" fillId="0" borderId="0" applyFont="0" applyFill="0" applyBorder="0" applyAlignment="0" applyProtection="0"/>
    <xf numFmtId="176"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178" fontId="7"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70" fontId="7"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173" fontId="7" fillId="0" borderId="0" applyFont="0" applyFill="0" applyBorder="0" applyAlignment="0" applyProtection="0"/>
    <xf numFmtId="193" fontId="7" fillId="0" borderId="0" applyFont="0" applyFill="0" applyBorder="0" applyAlignment="0" applyProtection="0"/>
    <xf numFmtId="173" fontId="7" fillId="0" borderId="0" applyFont="0" applyFill="0" applyBorder="0" applyAlignment="0" applyProtection="0"/>
    <xf numFmtId="0" fontId="18" fillId="0" borderId="0"/>
    <xf numFmtId="0" fontId="18" fillId="0" borderId="0"/>
    <xf numFmtId="0" fontId="18" fillId="0" borderId="0"/>
    <xf numFmtId="0" fontId="41"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7" fillId="0" borderId="0"/>
    <xf numFmtId="0" fontId="1" fillId="0" borderId="0"/>
    <xf numFmtId="0" fontId="7" fillId="0" borderId="0"/>
    <xf numFmtId="0" fontId="7" fillId="0" borderId="0"/>
    <xf numFmtId="0" fontId="18" fillId="0" borderId="0"/>
    <xf numFmtId="0" fontId="7" fillId="0" borderId="0"/>
    <xf numFmtId="0" fontId="18" fillId="0" borderId="0"/>
    <xf numFmtId="0" fontId="7"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0" fontId="7" fillId="8" borderId="47" applyNumberFormat="0" applyFont="0" applyAlignment="0" applyProtection="0"/>
    <xf numFmtId="0" fontId="49" fillId="34" borderId="4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9" fillId="34"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29" fillId="0" borderId="49" applyNumberFormat="0" applyFill="0" applyAlignment="0" applyProtection="0"/>
    <xf numFmtId="0" fontId="34" fillId="0" borderId="10" applyNumberFormat="0" applyFill="0" applyAlignment="0" applyProtection="0"/>
    <xf numFmtId="0" fontId="35" fillId="0" borderId="12" applyNumberFormat="0" applyFill="0" applyAlignment="0" applyProtection="0"/>
    <xf numFmtId="0" fontId="19" fillId="0" borderId="50" applyNumberFormat="0" applyFill="0" applyAlignment="0" applyProtection="0"/>
    <xf numFmtId="0" fontId="19" fillId="0" borderId="50"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0" fontId="18" fillId="0" borderId="0"/>
    <xf numFmtId="0" fontId="7" fillId="0" borderId="0"/>
    <xf numFmtId="43" fontId="7" fillId="0" borderId="0" applyFont="0" applyFill="0" applyBorder="0" applyAlignment="0" applyProtection="0"/>
    <xf numFmtId="40" fontId="18" fillId="0" borderId="0" applyFont="0" applyFill="0" applyBorder="0" applyAlignment="0" applyProtection="0"/>
    <xf numFmtId="0" fontId="7" fillId="0" borderId="0"/>
    <xf numFmtId="0" fontId="7" fillId="0" borderId="0"/>
    <xf numFmtId="0" fontId="7" fillId="0" borderId="0"/>
    <xf numFmtId="0" fontId="18" fillId="0" borderId="0"/>
    <xf numFmtId="43" fontId="7" fillId="0" borderId="0" applyFont="0" applyFill="0" applyBorder="0" applyAlignment="0" applyProtection="0"/>
    <xf numFmtId="0" fontId="7" fillId="0" borderId="0"/>
    <xf numFmtId="0" fontId="18" fillId="0" borderId="0"/>
    <xf numFmtId="0" fontId="1" fillId="0" borderId="0"/>
    <xf numFmtId="0" fontId="7" fillId="0" borderId="0"/>
    <xf numFmtId="0" fontId="1" fillId="0" borderId="0"/>
    <xf numFmtId="43" fontId="7" fillId="0" borderId="0" applyFont="0" applyFill="0" applyBorder="0" applyAlignment="0" applyProtection="0"/>
    <xf numFmtId="0" fontId="7" fillId="0" borderId="0"/>
    <xf numFmtId="0" fontId="8" fillId="58" borderId="0" applyNumberFormat="0" applyBorder="0" applyAlignment="0" applyProtection="0"/>
    <xf numFmtId="0" fontId="8" fillId="12" borderId="0" applyNumberFormat="0" applyBorder="0" applyAlignment="0" applyProtection="0"/>
    <xf numFmtId="0" fontId="8" fillId="59" borderId="0" applyNumberFormat="0" applyBorder="0" applyAlignment="0" applyProtection="0"/>
    <xf numFmtId="0" fontId="8" fillId="32"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60" borderId="0" applyNumberFormat="0" applyBorder="0" applyAlignment="0" applyProtection="0"/>
    <xf numFmtId="0" fontId="8" fillId="32"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176" fontId="1" fillId="0" borderId="0" applyFont="0" applyFill="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16" borderId="0" applyNumberFormat="0" applyBorder="0" applyAlignment="0" applyProtection="0"/>
    <xf numFmtId="0" fontId="8" fillId="22" borderId="0" applyNumberFormat="0" applyBorder="0" applyAlignment="0" applyProtection="0"/>
    <xf numFmtId="0" fontId="8" fillId="19"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207" fontId="7" fillId="0" borderId="0" applyFont="0" applyFill="0" applyBorder="0" applyAlignment="0" applyProtection="0"/>
    <xf numFmtId="207" fontId="7" fillId="0" borderId="0" applyFont="0" applyFill="0" applyBorder="0" applyAlignment="0" applyProtection="0"/>
    <xf numFmtId="0" fontId="37" fillId="0" borderId="0" applyNumberFormat="0" applyFill="0" applyBorder="0" applyAlignment="0" applyProtection="0">
      <alignment vertical="top"/>
      <protection locked="0"/>
    </xf>
    <xf numFmtId="206" fontId="8" fillId="0" borderId="0" applyFont="0" applyFill="0" applyBorder="0" applyAlignment="0" applyProtection="0"/>
    <xf numFmtId="206" fontId="6" fillId="0" borderId="0" applyFont="0" applyFill="0" applyBorder="0" applyAlignment="0" applyProtection="0"/>
    <xf numFmtId="178" fontId="7"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7" fillId="0" borderId="0" applyFont="0" applyFill="0" applyBorder="0" applyAlignment="0" applyProtection="0"/>
    <xf numFmtId="40" fontId="18"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207" fontId="41" fillId="0" borderId="0" applyFont="0" applyFill="0" applyBorder="0" applyAlignment="0" applyProtection="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179" fontId="7" fillId="0" borderId="0" applyFont="0" applyFill="0" applyBorder="0" applyAlignment="0" applyProtection="0"/>
    <xf numFmtId="43" fontId="1" fillId="0" borderId="0" applyFont="0" applyFill="0" applyBorder="0" applyAlignment="0" applyProtection="0"/>
    <xf numFmtId="0" fontId="7" fillId="0" borderId="0"/>
    <xf numFmtId="43" fontId="7" fillId="0" borderId="0" applyFont="0" applyFill="0" applyBorder="0" applyAlignment="0" applyProtection="0"/>
    <xf numFmtId="209" fontId="7" fillId="0" borderId="0" applyFont="0" applyFill="0" applyBorder="0" applyAlignment="0" applyProtection="0"/>
    <xf numFmtId="0" fontId="7" fillId="0" borderId="0"/>
    <xf numFmtId="178" fontId="7" fillId="0" borderId="0" applyFont="0" applyFill="0" applyBorder="0" applyAlignment="0" applyProtection="0"/>
    <xf numFmtId="0" fontId="18" fillId="0" borderId="0"/>
    <xf numFmtId="209" fontId="7" fillId="0" borderId="0" applyFont="0" applyFill="0" applyBorder="0" applyAlignment="0" applyProtection="0"/>
    <xf numFmtId="0" fontId="18" fillId="0" borderId="0"/>
    <xf numFmtId="173" fontId="1" fillId="0" borderId="0" applyFont="0" applyFill="0" applyBorder="0" applyAlignment="0" applyProtection="0"/>
    <xf numFmtId="179" fontId="7" fillId="0" borderId="0" applyFont="0" applyFill="0" applyBorder="0" applyAlignment="0" applyProtection="0"/>
    <xf numFmtId="0" fontId="18" fillId="0" borderId="0"/>
    <xf numFmtId="180"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40" fontId="1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5" fontId="7" fillId="0" borderId="0" applyFont="0" applyFill="0" applyBorder="0" applyAlignment="0" applyProtection="0"/>
    <xf numFmtId="40" fontId="18" fillId="0" borderId="0" applyFont="0" applyFill="0" applyBorder="0" applyAlignment="0" applyProtection="0"/>
    <xf numFmtId="0" fontId="7" fillId="0" borderId="0" applyFont="0" applyFill="0" applyBorder="0" applyAlignment="0" applyProtection="0"/>
    <xf numFmtId="182"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0" fontId="1" fillId="0" borderId="0"/>
    <xf numFmtId="0" fontId="7" fillId="0" borderId="0"/>
    <xf numFmtId="0" fontId="18" fillId="0" borderId="0"/>
    <xf numFmtId="0" fontId="7" fillId="0" borderId="0"/>
    <xf numFmtId="0" fontId="1" fillId="0" borderId="0"/>
    <xf numFmtId="0" fontId="7" fillId="0" borderId="0"/>
    <xf numFmtId="0" fontId="7" fillId="0" borderId="0"/>
    <xf numFmtId="0" fontId="7" fillId="0" borderId="0"/>
    <xf numFmtId="180" fontId="7" fillId="0" borderId="0" applyFont="0" applyFill="0" applyBorder="0" applyAlignment="0" applyProtection="0"/>
    <xf numFmtId="192"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76" fontId="7" fillId="0" borderId="0" applyFont="0" applyFill="0" applyBorder="0" applyAlignment="0" applyProtection="0"/>
    <xf numFmtId="0" fontId="23" fillId="0" borderId="0"/>
    <xf numFmtId="180" fontId="7" fillId="0" borderId="0" applyFont="0" applyFill="0" applyBorder="0" applyAlignment="0" applyProtection="0"/>
    <xf numFmtId="192" fontId="7" fillId="0" borderId="0" applyFont="0" applyFill="0" applyBorder="0" applyAlignment="0" applyProtection="0"/>
    <xf numFmtId="0" fontId="44" fillId="0" borderId="0"/>
    <xf numFmtId="172" fontId="7" fillId="0" borderId="0" applyFont="0" applyFill="0" applyBorder="0" applyAlignment="0" applyProtection="0"/>
    <xf numFmtId="170" fontId="1" fillId="0" borderId="0" applyFont="0" applyFill="0" applyBorder="0" applyAlignment="0" applyProtection="0"/>
    <xf numFmtId="0" fontId="1" fillId="0" borderId="0"/>
    <xf numFmtId="173" fontId="7" fillId="0" borderId="0" applyFont="0" applyFill="0" applyBorder="0" applyAlignment="0" applyProtection="0"/>
    <xf numFmtId="9" fontId="1" fillId="0" borderId="0" applyFont="0" applyFill="0" applyBorder="0" applyAlignment="0" applyProtection="0"/>
    <xf numFmtId="200" fontId="44" fillId="0" borderId="0" applyFont="0" applyFill="0" applyBorder="0" applyAlignment="0" applyProtection="0"/>
    <xf numFmtId="0" fontId="8" fillId="58" borderId="0" applyNumberFormat="0" applyBorder="0" applyAlignment="0" applyProtection="0"/>
    <xf numFmtId="0" fontId="8" fillId="12" borderId="0" applyNumberFormat="0" applyBorder="0" applyAlignment="0" applyProtection="0"/>
    <xf numFmtId="0" fontId="8" fillId="59" borderId="0" applyNumberFormat="0" applyBorder="0" applyAlignment="0" applyProtection="0"/>
    <xf numFmtId="0" fontId="8" fillId="32"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174" fontId="8" fillId="6" borderId="0" applyNumberFormat="0" applyBorder="0" applyAlignment="0" applyProtection="0"/>
    <xf numFmtId="174" fontId="8" fillId="6" borderId="0" applyNumberFormat="0" applyBorder="0" applyAlignment="0" applyProtection="0"/>
    <xf numFmtId="174" fontId="8" fillId="6" borderId="0" applyNumberFormat="0" applyBorder="0" applyAlignment="0" applyProtection="0"/>
    <xf numFmtId="174" fontId="8" fillId="6" borderId="0" applyNumberFormat="0" applyBorder="0" applyAlignment="0" applyProtection="0"/>
    <xf numFmtId="174" fontId="8" fillId="6" borderId="0" applyNumberFormat="0" applyBorder="0" applyAlignment="0" applyProtection="0"/>
    <xf numFmtId="174" fontId="8" fillId="6" borderId="0" applyNumberFormat="0" applyBorder="0" applyAlignment="0" applyProtection="0"/>
    <xf numFmtId="174" fontId="8" fillId="7" borderId="0" applyNumberFormat="0" applyBorder="0" applyAlignment="0" applyProtection="0"/>
    <xf numFmtId="174" fontId="8" fillId="7" borderId="0" applyNumberFormat="0" applyBorder="0" applyAlignment="0" applyProtection="0"/>
    <xf numFmtId="174" fontId="8" fillId="7" borderId="0" applyNumberFormat="0" applyBorder="0" applyAlignment="0" applyProtection="0"/>
    <xf numFmtId="174" fontId="8" fillId="7" borderId="0" applyNumberFormat="0" applyBorder="0" applyAlignment="0" applyProtection="0"/>
    <xf numFmtId="174" fontId="8" fillId="7" borderId="0" applyNumberFormat="0" applyBorder="0" applyAlignment="0" applyProtection="0"/>
    <xf numFmtId="174" fontId="8" fillId="7"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9" borderId="0" applyNumberFormat="0" applyBorder="0" applyAlignment="0" applyProtection="0"/>
    <xf numFmtId="174" fontId="8" fillId="9" borderId="0" applyNumberFormat="0" applyBorder="0" applyAlignment="0" applyProtection="0"/>
    <xf numFmtId="174" fontId="8" fillId="9" borderId="0" applyNumberFormat="0" applyBorder="0" applyAlignment="0" applyProtection="0"/>
    <xf numFmtId="174" fontId="8" fillId="9" borderId="0" applyNumberFormat="0" applyBorder="0" applyAlignment="0" applyProtection="0"/>
    <xf numFmtId="174" fontId="8" fillId="9" borderId="0" applyNumberFormat="0" applyBorder="0" applyAlignment="0" applyProtection="0"/>
    <xf numFmtId="174" fontId="8" fillId="9"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60" borderId="0" applyNumberFormat="0" applyBorder="0" applyAlignment="0" applyProtection="0"/>
    <xf numFmtId="0" fontId="8" fillId="32"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7" borderId="0" applyNumberFormat="0" applyBorder="0" applyAlignment="0" applyProtection="0"/>
    <xf numFmtId="174" fontId="8" fillId="7" borderId="0" applyNumberFormat="0" applyBorder="0" applyAlignment="0" applyProtection="0"/>
    <xf numFmtId="174" fontId="8" fillId="7" borderId="0" applyNumberFormat="0" applyBorder="0" applyAlignment="0" applyProtection="0"/>
    <xf numFmtId="174" fontId="8" fillId="7" borderId="0" applyNumberFormat="0" applyBorder="0" applyAlignment="0" applyProtection="0"/>
    <xf numFmtId="174" fontId="8" fillId="7" borderId="0" applyNumberFormat="0" applyBorder="0" applyAlignment="0" applyProtection="0"/>
    <xf numFmtId="174" fontId="8" fillId="7" borderId="0" applyNumberFormat="0" applyBorder="0" applyAlignment="0" applyProtection="0"/>
    <xf numFmtId="174" fontId="8" fillId="11" borderId="0" applyNumberFormat="0" applyBorder="0" applyAlignment="0" applyProtection="0"/>
    <xf numFmtId="174" fontId="8" fillId="11" borderId="0" applyNumberFormat="0" applyBorder="0" applyAlignment="0" applyProtection="0"/>
    <xf numFmtId="174" fontId="8" fillId="11" borderId="0" applyNumberFormat="0" applyBorder="0" applyAlignment="0" applyProtection="0"/>
    <xf numFmtId="174" fontId="8" fillId="11" borderId="0" applyNumberFormat="0" applyBorder="0" applyAlignment="0" applyProtection="0"/>
    <xf numFmtId="174" fontId="8" fillId="11" borderId="0" applyNumberFormat="0" applyBorder="0" applyAlignment="0" applyProtection="0"/>
    <xf numFmtId="174" fontId="8" fillId="11" borderId="0" applyNumberFormat="0" applyBorder="0" applyAlignment="0" applyProtection="0"/>
    <xf numFmtId="174" fontId="8" fillId="12" borderId="0" applyNumberFormat="0" applyBorder="0" applyAlignment="0" applyProtection="0"/>
    <xf numFmtId="174" fontId="8" fillId="12" borderId="0" applyNumberFormat="0" applyBorder="0" applyAlignment="0" applyProtection="0"/>
    <xf numFmtId="174" fontId="8" fillId="12" borderId="0" applyNumberFormat="0" applyBorder="0" applyAlignment="0" applyProtection="0"/>
    <xf numFmtId="174" fontId="8" fillId="12" borderId="0" applyNumberFormat="0" applyBorder="0" applyAlignment="0" applyProtection="0"/>
    <xf numFmtId="174" fontId="8" fillId="12" borderId="0" applyNumberFormat="0" applyBorder="0" applyAlignment="0" applyProtection="0"/>
    <xf numFmtId="174" fontId="8" fillId="12"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10"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174" fontId="8" fillId="8" borderId="0" applyNumberFormat="0" applyBorder="0" applyAlignment="0" applyProtection="0"/>
    <xf numFmtId="0" fontId="9" fillId="61" borderId="0" applyNumberFormat="0" applyBorder="0" applyAlignment="0" applyProtection="0"/>
    <xf numFmtId="0" fontId="9" fillId="7" borderId="0" applyNumberFormat="0" applyBorder="0" applyAlignment="0" applyProtection="0"/>
    <xf numFmtId="0" fontId="9" fillId="60"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6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10"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11"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6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 fillId="1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xf numFmtId="0" fontId="11" fillId="23" borderId="0" applyNumberFormat="0" applyBorder="0" applyAlignment="0" applyProtection="0"/>
    <xf numFmtId="0" fontId="9" fillId="24"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6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6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 fillId="17"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10" fillId="17" borderId="0" applyNumberFormat="0" applyBorder="0" applyAlignment="0" applyProtection="0"/>
    <xf numFmtId="0" fontId="9" fillId="22" borderId="0" applyNumberFormat="0" applyBorder="0" applyAlignment="0" applyProtection="0"/>
    <xf numFmtId="0" fontId="11" fillId="22" borderId="0" applyNumberFormat="0" applyBorder="0" applyAlignment="0" applyProtection="0"/>
    <xf numFmtId="0" fontId="9" fillId="2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10" fillId="1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 fillId="22" borderId="0" applyNumberFormat="0" applyBorder="0" applyAlignment="0" applyProtection="0"/>
    <xf numFmtId="0" fontId="9" fillId="22" borderId="0" applyNumberFormat="0" applyBorder="0" applyAlignment="0" applyProtection="0"/>
    <xf numFmtId="0" fontId="11" fillId="28" borderId="0" applyNumberFormat="0" applyBorder="0" applyAlignment="0" applyProtection="0"/>
    <xf numFmtId="0" fontId="9" fillId="29"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6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6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2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0"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10" fillId="19" borderId="0" applyNumberFormat="0" applyBorder="0" applyAlignment="0" applyProtection="0"/>
    <xf numFmtId="0" fontId="9" fillId="18" borderId="0" applyNumberFormat="0" applyBorder="0" applyAlignment="0" applyProtection="0"/>
    <xf numFmtId="0" fontId="11" fillId="19" borderId="0" applyNumberFormat="0" applyBorder="0" applyAlignment="0" applyProtection="0"/>
    <xf numFmtId="0" fontId="9" fillId="30"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6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6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3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0" fillId="21" borderId="0" applyNumberFormat="0" applyBorder="0" applyAlignment="0" applyProtection="0"/>
    <xf numFmtId="0" fontId="9" fillId="17" borderId="0" applyNumberFormat="0" applyBorder="0" applyAlignment="0" applyProtection="0"/>
    <xf numFmtId="0" fontId="11" fillId="31" borderId="0" applyNumberFormat="0" applyBorder="0" applyAlignment="0" applyProtection="0"/>
    <xf numFmtId="0" fontId="9" fillId="13"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6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6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13" borderId="0" applyNumberFormat="0" applyBorder="0" applyAlignment="0" applyProtection="0"/>
    <xf numFmtId="0" fontId="89" fillId="28" borderId="0" applyNumberFormat="0" applyBorder="0" applyAlignment="0" applyProtection="0"/>
    <xf numFmtId="0" fontId="12" fillId="12" borderId="0" applyNumberFormat="0" applyBorder="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0" fontId="15" fillId="34" borderId="4" applyNumberFormat="0" applyAlignment="0" applyProtection="0"/>
    <xf numFmtId="0" fontId="15" fillId="34" borderId="4" applyNumberFormat="0" applyAlignment="0" applyProtection="0"/>
    <xf numFmtId="0" fontId="15" fillId="34" borderId="4" applyNumberFormat="0" applyAlignment="0" applyProtection="0"/>
    <xf numFmtId="0" fontId="15" fillId="34" borderId="4" applyNumberFormat="0" applyAlignment="0" applyProtection="0"/>
    <xf numFmtId="0" fontId="15" fillId="34" borderId="4" applyNumberFormat="0" applyAlignment="0" applyProtection="0"/>
    <xf numFmtId="0" fontId="15" fillId="34" borderId="4" applyNumberFormat="0" applyAlignment="0" applyProtection="0"/>
    <xf numFmtId="0" fontId="15" fillId="34" borderId="4" applyNumberFormat="0" applyAlignment="0" applyProtection="0"/>
    <xf numFmtId="0" fontId="15" fillId="34" borderId="4" applyNumberFormat="0" applyAlignment="0" applyProtection="0"/>
    <xf numFmtId="0" fontId="15" fillId="34" borderId="4" applyNumberFormat="0" applyAlignment="0" applyProtection="0"/>
    <xf numFmtId="0" fontId="15" fillId="34" borderId="4" applyNumberFormat="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0" fontId="90" fillId="68"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174" fontId="14" fillId="33" borderId="4" applyNumberFormat="0" applyAlignment="0" applyProtection="0"/>
    <xf numFmtId="0" fontId="16" fillId="35" borderId="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7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80"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76" fontId="7" fillId="0" borderId="0" applyFont="0" applyFill="0" applyBorder="0" applyAlignment="0" applyProtection="0"/>
    <xf numFmtId="0" fontId="91" fillId="0" borderId="0"/>
    <xf numFmtId="215" fontId="92" fillId="0" borderId="0">
      <protection locked="0"/>
    </xf>
    <xf numFmtId="0" fontId="93" fillId="0" borderId="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44" fontId="7" fillId="0" borderId="0" applyFont="0" applyFill="0" applyBorder="0" applyAlignment="0" applyProtection="0"/>
    <xf numFmtId="173" fontId="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4" fontId="7"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9" fillId="36" borderId="0" applyNumberFormat="0" applyBorder="0" applyAlignment="0" applyProtection="0"/>
    <xf numFmtId="0" fontId="20" fillId="36" borderId="0" applyNumberFormat="0" applyBorder="0" applyAlignment="0" applyProtection="0"/>
    <xf numFmtId="0" fontId="19" fillId="37" borderId="0" applyNumberFormat="0" applyBorder="0" applyAlignment="0" applyProtection="0"/>
    <xf numFmtId="0" fontId="20" fillId="38" borderId="0" applyNumberFormat="0" applyBorder="0" applyAlignment="0" applyProtection="0"/>
    <xf numFmtId="0" fontId="19" fillId="39" borderId="0" applyNumberFormat="0" applyBorder="0" applyAlignment="0" applyProtection="0"/>
    <xf numFmtId="0" fontId="20" fillId="39" borderId="0" applyNumberFormat="0" applyBorder="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74" fontId="22" fillId="11" borderId="4" applyNumberFormat="0" applyAlignment="0" applyProtection="0"/>
    <xf numFmtId="187" fontId="7" fillId="0" borderId="0" applyFont="0" applyFill="0" applyBorder="0" applyAlignment="0" applyProtection="0"/>
    <xf numFmtId="216" fontId="7" fillId="0" borderId="0" applyFont="0" applyFill="0" applyBorder="0" applyAlignment="0" applyProtection="0"/>
    <xf numFmtId="187" fontId="6" fillId="0" borderId="0" applyNumberFormat="0" applyFont="0" applyFill="0" applyBorder="0" applyAlignment="0" applyProtection="0"/>
    <xf numFmtId="189" fontId="24" fillId="0" borderId="0"/>
    <xf numFmtId="0" fontId="7" fillId="0" borderId="0"/>
    <xf numFmtId="0" fontId="25" fillId="0" borderId="0" applyNumberFormat="0" applyFill="0" applyBorder="0" applyAlignment="0" applyProtection="0"/>
    <xf numFmtId="0" fontId="13" fillId="59" borderId="0" applyNumberFormat="0" applyBorder="0" applyAlignment="0" applyProtection="0"/>
    <xf numFmtId="0" fontId="29" fillId="0" borderId="49" applyNumberFormat="0" applyFill="0" applyAlignment="0" applyProtection="0"/>
    <xf numFmtId="0" fontId="31" fillId="0" borderId="8" applyNumberFormat="0" applyFill="0" applyAlignment="0" applyProtection="0"/>
    <xf numFmtId="0" fontId="32" fillId="0" borderId="10" applyNumberFormat="0" applyFill="0" applyAlignment="0" applyProtection="0"/>
    <xf numFmtId="0" fontId="34" fillId="0" borderId="10" applyNumberFormat="0" applyFill="0" applyAlignment="0" applyProtection="0"/>
    <xf numFmtId="0" fontId="21" fillId="0" borderId="52" applyNumberFormat="0" applyFill="0" applyAlignment="0" applyProtection="0"/>
    <xf numFmtId="0" fontId="21" fillId="0" borderId="52" applyNumberFormat="0" applyFill="0" applyAlignment="0" applyProtection="0"/>
    <xf numFmtId="0" fontId="21" fillId="0" borderId="52" applyNumberFormat="0" applyFill="0" applyAlignment="0" applyProtection="0"/>
    <xf numFmtId="0" fontId="21" fillId="0" borderId="52" applyNumberFormat="0" applyFill="0" applyAlignment="0" applyProtection="0"/>
    <xf numFmtId="0" fontId="21" fillId="0" borderId="52" applyNumberFormat="0" applyFill="0" applyAlignment="0" applyProtection="0"/>
    <xf numFmtId="0" fontId="21" fillId="0" borderId="52" applyNumberFormat="0" applyFill="0" applyAlignment="0" applyProtection="0"/>
    <xf numFmtId="0" fontId="21" fillId="0" borderId="52" applyNumberFormat="0" applyFill="0" applyAlignment="0" applyProtection="0"/>
    <xf numFmtId="0" fontId="21" fillId="0" borderId="5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21" fillId="0" borderId="52" applyNumberFormat="0" applyFill="0" applyAlignment="0" applyProtection="0"/>
    <xf numFmtId="0" fontId="21" fillId="0" borderId="52" applyNumberFormat="0" applyFill="0" applyAlignment="0" applyProtection="0"/>
    <xf numFmtId="0" fontId="21" fillId="0" borderId="52" applyNumberFormat="0" applyFill="0" applyAlignment="0" applyProtection="0"/>
    <xf numFmtId="0" fontId="21" fillId="0" borderId="52" applyNumberFormat="0" applyFill="0" applyAlignment="0" applyProtection="0"/>
    <xf numFmtId="0" fontId="21" fillId="0" borderId="52" applyNumberFormat="0" applyFill="0" applyAlignment="0" applyProtection="0"/>
    <xf numFmtId="0" fontId="21" fillId="0" borderId="52" applyNumberFormat="0" applyFill="0" applyAlignment="0" applyProtection="0"/>
    <xf numFmtId="0" fontId="21" fillId="0" borderId="52" applyNumberFormat="0" applyFill="0" applyAlignment="0" applyProtection="0"/>
    <xf numFmtId="0" fontId="35" fillId="0" borderId="0" applyNumberFormat="0" applyFill="0" applyBorder="0" applyAlignment="0" applyProtection="0"/>
    <xf numFmtId="0" fontId="88" fillId="0" borderId="0" applyNumberFormat="0" applyFont="0" applyFill="0" applyBorder="0" applyAlignment="0" applyProtection="0"/>
    <xf numFmtId="0" fontId="88" fillId="0" borderId="0" applyNumberFormat="0" applyFont="0" applyFill="0" applyBorder="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22" fillId="9" borderId="4" applyNumberFormat="0" applyAlignment="0" applyProtection="0"/>
    <xf numFmtId="0" fontId="85" fillId="0" borderId="46" applyNumberFormat="0" applyFill="0" applyAlignment="0" applyProtection="0"/>
    <xf numFmtId="166" fontId="7" fillId="0" borderId="0" applyFont="0" applyFill="0" applyBorder="0" applyAlignment="0" applyProtection="0"/>
    <xf numFmtId="4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6" fontId="7"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191" fontId="7" fillId="0" borderId="0" applyFont="0" applyFill="0" applyBorder="0" applyAlignment="0" applyProtection="0"/>
    <xf numFmtId="172" fontId="7"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76" fontId="7" fillId="0" borderId="0" applyFont="0" applyFill="0" applyBorder="0" applyAlignment="0" applyProtection="0"/>
    <xf numFmtId="180" fontId="7" fillId="0" borderId="0" applyFont="0" applyFill="0" applyBorder="0" applyAlignment="0" applyProtection="0"/>
    <xf numFmtId="176" fontId="7" fillId="0" borderId="0" applyFont="0" applyFill="0" applyBorder="0" applyAlignment="0" applyProtection="0"/>
    <xf numFmtId="192"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217" fontId="7"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207" fontId="7" fillId="0" borderId="0" applyFont="0" applyFill="0" applyBorder="0" applyAlignment="0" applyProtection="0"/>
    <xf numFmtId="170" fontId="7" fillId="0" borderId="0" applyFont="0" applyFill="0" applyBorder="0" applyAlignment="0" applyProtection="0"/>
    <xf numFmtId="43" fontId="1"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43" fontId="7" fillId="0" borderId="0" applyFont="0" applyFill="0" applyBorder="0" applyAlignment="0" applyProtection="0"/>
    <xf numFmtId="19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6" fontId="7" fillId="0" borderId="0" applyFill="0" applyBorder="0" applyAlignment="0" applyProtection="0"/>
    <xf numFmtId="196" fontId="7" fillId="0" borderId="0" applyFill="0" applyBorder="0" applyAlignment="0" applyProtection="0"/>
    <xf numFmtId="43" fontId="7" fillId="0" borderId="0" applyFont="0" applyFill="0" applyBorder="0" applyAlignment="0" applyProtection="0"/>
    <xf numFmtId="196" fontId="7" fillId="0" borderId="0" applyFill="0" applyBorder="0" applyAlignment="0" applyProtection="0"/>
    <xf numFmtId="40" fontId="18"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0" fontId="18" fillId="0" borderId="0" applyFont="0" applyFill="0" applyBorder="0" applyAlignment="0" applyProtection="0"/>
    <xf numFmtId="43"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71" fontId="7" fillId="0" borderId="0" applyFont="0" applyFill="0" applyBorder="0" applyAlignment="0" applyProtection="0"/>
    <xf numFmtId="165"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97" fontId="43"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8" fontId="7" fillId="0" borderId="0" applyFill="0" applyBorder="0" applyAlignment="0" applyProtection="0"/>
    <xf numFmtId="176" fontId="7" fillId="0" borderId="0" applyFont="0" applyFill="0" applyBorder="0" applyAlignment="0" applyProtection="0"/>
    <xf numFmtId="218" fontId="7" fillId="0" borderId="0" applyFill="0" applyBorder="0" applyAlignment="0" applyProtection="0"/>
    <xf numFmtId="218" fontId="7" fillId="0" borderId="0" applyFill="0" applyBorder="0" applyAlignment="0" applyProtection="0"/>
    <xf numFmtId="43" fontId="7" fillId="0" borderId="0" applyFont="0" applyFill="0" applyBorder="0" applyAlignment="0" applyProtection="0"/>
    <xf numFmtId="218" fontId="7" fillId="0" borderId="0" applyFill="0" applyBorder="0" applyAlignment="0" applyProtection="0"/>
    <xf numFmtId="0" fontId="7" fillId="0" borderId="0" applyFont="0" applyFill="0" applyBorder="0" applyAlignment="0" applyProtection="0"/>
    <xf numFmtId="216" fontId="7" fillId="0" borderId="0" applyFont="0" applyFill="0" applyBorder="0" applyAlignment="0" applyProtection="0"/>
    <xf numFmtId="216" fontId="7" fillId="0" borderId="0" applyFont="0" applyFill="0" applyBorder="0" applyAlignment="0" applyProtection="0"/>
    <xf numFmtId="176" fontId="7" fillId="0" borderId="0" applyFont="0" applyFill="0" applyBorder="0" applyAlignment="0" applyProtection="0"/>
    <xf numFmtId="203" fontId="7" fillId="0" borderId="0" applyFont="0" applyFill="0" applyBorder="0" applyAlignment="0" applyProtection="0"/>
    <xf numFmtId="0" fontId="7" fillId="0" borderId="0" applyFont="0" applyFill="0" applyBorder="0" applyAlignment="0" applyProtection="0"/>
    <xf numFmtId="176"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98" fontId="18" fillId="0" borderId="0" applyFont="0" applyFill="0" applyBorder="0" applyAlignment="0" applyProtection="0"/>
    <xf numFmtId="182" fontId="18" fillId="0" borderId="0" applyFont="0" applyFill="0" applyBorder="0" applyAlignment="0" applyProtection="0"/>
    <xf numFmtId="44" fontId="7" fillId="0" borderId="0" applyFont="0" applyFill="0" applyBorder="0" applyAlignment="0" applyProtection="0"/>
    <xf numFmtId="180" fontId="7" fillId="0" borderId="0" applyFont="0" applyFill="0" applyBorder="0" applyAlignment="0" applyProtection="0"/>
    <xf numFmtId="199" fontId="7" fillId="0" borderId="0" applyFill="0" applyBorder="0" applyAlignment="0" applyProtection="0"/>
    <xf numFmtId="0" fontId="8" fillId="0" borderId="0" applyFont="0" applyFill="0" applyBorder="0" applyAlignment="0" applyProtection="0"/>
    <xf numFmtId="212" fontId="18" fillId="0" borderId="0" applyFont="0" applyFill="0" applyBorder="0" applyAlignment="0" applyProtection="0"/>
    <xf numFmtId="171" fontId="18" fillId="0" borderId="0" applyFont="0" applyFill="0" applyBorder="0" applyAlignment="0" applyProtection="0"/>
    <xf numFmtId="207" fontId="7" fillId="0" borderId="0" applyFont="0" applyFill="0" applyBorder="0" applyAlignment="0" applyProtection="0"/>
    <xf numFmtId="212" fontId="18" fillId="0" borderId="0" applyFont="0" applyFill="0" applyBorder="0" applyAlignment="0" applyProtection="0"/>
    <xf numFmtId="173" fontId="7" fillId="0" borderId="0" applyFont="0" applyFill="0" applyBorder="0" applyAlignment="0" applyProtection="0"/>
    <xf numFmtId="44" fontId="7" fillId="0" borderId="0" applyFont="0" applyFill="0" applyBorder="0" applyAlignment="0" applyProtection="0"/>
    <xf numFmtId="169" fontId="1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99" fontId="7" fillId="0" borderId="0" applyFill="0" applyBorder="0" applyAlignment="0" applyProtection="0"/>
    <xf numFmtId="44" fontId="7" fillId="0" borderId="0" applyFont="0" applyFill="0" applyBorder="0" applyAlignment="0" applyProtection="0"/>
    <xf numFmtId="199" fontId="7" fillId="0" borderId="0" applyFill="0" applyBorder="0" applyAlignment="0" applyProtection="0"/>
    <xf numFmtId="17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4" fontId="45" fillId="11" borderId="0" applyNumberFormat="0" applyBorder="0" applyAlignment="0" applyProtection="0"/>
    <xf numFmtId="0" fontId="46" fillId="11" borderId="0" applyNumberFormat="0" applyBorder="0" applyAlignment="0" applyProtection="0"/>
    <xf numFmtId="0" fontId="18" fillId="0" borderId="0"/>
    <xf numFmtId="174" fontId="8" fillId="0" borderId="0"/>
    <xf numFmtId="0" fontId="4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 fillId="0" borderId="0"/>
    <xf numFmtId="174" fontId="8" fillId="0" borderId="0"/>
    <xf numFmtId="174" fontId="8" fillId="0" borderId="0"/>
    <xf numFmtId="201"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8" fillId="0" borderId="0"/>
    <xf numFmtId="174" fontId="8" fillId="0" borderId="0"/>
    <xf numFmtId="174" fontId="8" fillId="0" borderId="0"/>
    <xf numFmtId="174" fontId="8" fillId="0" borderId="0"/>
    <xf numFmtId="0" fontId="7" fillId="0" borderId="0"/>
    <xf numFmtId="174" fontId="8" fillId="0" borderId="0"/>
    <xf numFmtId="174" fontId="8" fillId="0" borderId="0"/>
    <xf numFmtId="0" fontId="7" fillId="0" borderId="0"/>
    <xf numFmtId="174" fontId="8" fillId="0" borderId="0"/>
    <xf numFmtId="0" fontId="7" fillId="0" borderId="0"/>
    <xf numFmtId="174" fontId="8" fillId="0" borderId="0"/>
    <xf numFmtId="0" fontId="7" fillId="0" borderId="0"/>
    <xf numFmtId="174" fontId="1" fillId="0" borderId="0"/>
    <xf numFmtId="0" fontId="7" fillId="0" borderId="0"/>
    <xf numFmtId="174" fontId="1" fillId="0" borderId="0"/>
    <xf numFmtId="0" fontId="7" fillId="0" borderId="0"/>
    <xf numFmtId="0" fontId="18" fillId="0" borderId="0"/>
    <xf numFmtId="0" fontId="1" fillId="0" borderId="0"/>
    <xf numFmtId="0" fontId="7" fillId="0" borderId="0"/>
    <xf numFmtId="0" fontId="7" fillId="0" borderId="0"/>
    <xf numFmtId="174" fontId="18" fillId="0" borderId="0"/>
    <xf numFmtId="174" fontId="18" fillId="0" borderId="0"/>
    <xf numFmtId="0" fontId="7" fillId="0" borderId="0"/>
    <xf numFmtId="174" fontId="1" fillId="0" borderId="0"/>
    <xf numFmtId="0" fontId="7" fillId="0" borderId="0"/>
    <xf numFmtId="174" fontId="1" fillId="0" borderId="0"/>
    <xf numFmtId="174" fontId="7" fillId="0" borderId="0"/>
    <xf numFmtId="0" fontId="7" fillId="0" borderId="0"/>
    <xf numFmtId="0" fontId="7" fillId="0" borderId="0"/>
    <xf numFmtId="4" fontId="6" fillId="0" borderId="0" applyNumberFormat="0"/>
    <xf numFmtId="0" fontId="1" fillId="0" borderId="0"/>
    <xf numFmtId="0" fontId="1" fillId="0" borderId="0"/>
    <xf numFmtId="0" fontId="1" fillId="0" borderId="0"/>
    <xf numFmtId="0" fontId="7" fillId="0" borderId="0"/>
    <xf numFmtId="0" fontId="5" fillId="0" borderId="0"/>
    <xf numFmtId="0" fontId="7" fillId="0" borderId="0"/>
    <xf numFmtId="0" fontId="1" fillId="0" borderId="0"/>
    <xf numFmtId="0" fontId="18" fillId="0" borderId="0"/>
    <xf numFmtId="0" fontId="18" fillId="0" borderId="0"/>
    <xf numFmtId="0" fontId="18" fillId="0" borderId="0"/>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174" fontId="18" fillId="0" borderId="0"/>
    <xf numFmtId="174" fontId="18" fillId="0" borderId="0"/>
    <xf numFmtId="0" fontId="5" fillId="0" borderId="0"/>
    <xf numFmtId="174" fontId="18" fillId="0" borderId="0"/>
    <xf numFmtId="0" fontId="7" fillId="0" borderId="0"/>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0"/>
    <xf numFmtId="174" fontId="18" fillId="0" borderId="0"/>
    <xf numFmtId="0" fontId="18" fillId="0" borderId="0"/>
    <xf numFmtId="174" fontId="18" fillId="0" borderId="0"/>
    <xf numFmtId="0" fontId="7" fillId="0" borderId="0"/>
    <xf numFmtId="174" fontId="18" fillId="0" borderId="0"/>
    <xf numFmtId="0" fontId="18" fillId="0" borderId="0"/>
    <xf numFmtId="174" fontId="8" fillId="0" borderId="0"/>
    <xf numFmtId="0" fontId="8" fillId="0" borderId="0"/>
    <xf numFmtId="174" fontId="8" fillId="0" borderId="0"/>
    <xf numFmtId="0" fontId="44" fillId="0" borderId="0"/>
    <xf numFmtId="174" fontId="8" fillId="0" borderId="0"/>
    <xf numFmtId="0" fontId="18" fillId="0" borderId="0"/>
    <xf numFmtId="0" fontId="41" fillId="0" borderId="0"/>
    <xf numFmtId="0" fontId="41" fillId="0" borderId="0"/>
    <xf numFmtId="4" fontId="6" fillId="0" borderId="0" applyNumberFormat="0"/>
    <xf numFmtId="0" fontId="7" fillId="0" borderId="0"/>
    <xf numFmtId="174" fontId="8" fillId="0" borderId="0"/>
    <xf numFmtId="0" fontId="18" fillId="0" borderId="0"/>
    <xf numFmtId="4" fontId="6" fillId="0" borderId="0" applyNumberFormat="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174" fontId="18"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34" borderId="48" applyNumberFormat="0" applyAlignment="0" applyProtection="0"/>
    <xf numFmtId="0" fontId="49" fillId="34" borderId="48" applyNumberFormat="0" applyAlignment="0" applyProtection="0"/>
    <xf numFmtId="0" fontId="49" fillId="34" borderId="48" applyNumberFormat="0" applyAlignment="0" applyProtection="0"/>
    <xf numFmtId="0" fontId="49" fillId="34" borderId="48" applyNumberFormat="0" applyAlignment="0" applyProtection="0"/>
    <xf numFmtId="0" fontId="49" fillId="34" borderId="48" applyNumberFormat="0" applyAlignment="0" applyProtection="0"/>
    <xf numFmtId="0" fontId="49" fillId="34" borderId="48" applyNumberFormat="0" applyAlignment="0" applyProtection="0"/>
    <xf numFmtId="0" fontId="49" fillId="34" borderId="48" applyNumberFormat="0" applyAlignment="0" applyProtection="0"/>
    <xf numFmtId="0" fontId="49" fillId="34" borderId="48" applyNumberFormat="0" applyAlignment="0" applyProtection="0"/>
    <xf numFmtId="0" fontId="49" fillId="34" borderId="48" applyNumberFormat="0" applyAlignment="0" applyProtection="0"/>
    <xf numFmtId="0" fontId="49" fillId="34" borderId="48" applyNumberFormat="0" applyAlignment="0" applyProtection="0"/>
    <xf numFmtId="0" fontId="49" fillId="34"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0" fontId="49" fillId="68" borderId="48" applyNumberFormat="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1"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94" fillId="0" borderId="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174" fontId="49" fillId="33" borderId="48" applyNumberFormat="0" applyAlignment="0" applyProtection="0"/>
    <xf numFmtId="0" fontId="87" fillId="0" borderId="0" applyNumberFormat="0" applyFill="0" applyBorder="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21" fillId="0" borderId="1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0" fontId="7" fillId="0" borderId="16" applyNumberFormat="0" applyFont="0" applyFill="0" applyAlignment="0" applyProtection="0"/>
    <xf numFmtId="0" fontId="7" fillId="0" borderId="16" applyNumberFormat="0" applyFon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174" fontId="19" fillId="0" borderId="51" applyNumberFormat="0" applyFill="0" applyAlignment="0" applyProtection="0"/>
    <xf numFmtId="0" fontId="17" fillId="0" borderId="0" applyNumberFormat="0" applyFill="0" applyBorder="0" applyAlignment="0" applyProtection="0"/>
    <xf numFmtId="0" fontId="7" fillId="0" borderId="0"/>
    <xf numFmtId="43" fontId="1" fillId="0" borderId="0" applyFont="0" applyFill="0" applyBorder="0" applyAlignment="0" applyProtection="0"/>
    <xf numFmtId="0" fontId="1" fillId="0" borderId="0"/>
    <xf numFmtId="9" fontId="7" fillId="0" borderId="0" applyFont="0" applyFill="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33" fillId="0" borderId="0"/>
    <xf numFmtId="14" fontId="7" fillId="0" borderId="0"/>
    <xf numFmtId="2" fontId="7" fillId="0" borderId="0"/>
    <xf numFmtId="0" fontId="95" fillId="0" borderId="0" applyNumberFormat="0" applyFill="0" applyBorder="0" applyAlignment="0" applyProtection="0">
      <alignment vertical="top"/>
      <protection locked="0"/>
    </xf>
    <xf numFmtId="167" fontId="1" fillId="0" borderId="0" applyFont="0" applyFill="0" applyBorder="0" applyAlignment="0" applyProtection="0"/>
    <xf numFmtId="167" fontId="1" fillId="0" borderId="0" applyFont="0" applyFill="0" applyBorder="0" applyAlignment="0" applyProtection="0"/>
    <xf numFmtId="179" fontId="1"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219" fontId="7" fillId="0" borderId="0" applyFont="0" applyFill="0" applyBorder="0" applyAlignment="0" applyProtection="0"/>
    <xf numFmtId="214" fontId="7" fillId="0" borderId="0" applyFont="0" applyFill="0" applyBorder="0" applyAlignment="0" applyProtection="0"/>
    <xf numFmtId="0" fontId="7"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167" fontId="7" fillId="0" borderId="0" applyFont="0" applyFill="0" applyBorder="0" applyAlignment="0" applyProtection="0"/>
    <xf numFmtId="167" fontId="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200" fontId="7" fillId="0" borderId="0" applyFont="0" applyFill="0" applyBorder="0" applyAlignment="0" applyProtection="0"/>
    <xf numFmtId="220" fontId="7" fillId="0" borderId="0" applyFont="0" applyFill="0" applyAlignment="0" applyProtection="0"/>
    <xf numFmtId="4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7" fillId="0" borderId="0" applyFont="0" applyFill="0" applyAlignment="0" applyProtection="0"/>
    <xf numFmtId="167" fontId="7" fillId="0" borderId="0" applyFont="0" applyFill="0" applyBorder="0" applyAlignment="0" applyProtection="0"/>
    <xf numFmtId="221" fontId="1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222"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7" fillId="0" borderId="0"/>
    <xf numFmtId="0" fontId="1" fillId="0" borderId="0"/>
    <xf numFmtId="0" fontId="8" fillId="0" borderId="0"/>
    <xf numFmtId="9" fontId="1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3" fontId="7" fillId="0" borderId="0"/>
    <xf numFmtId="187" fontId="5" fillId="0" borderId="0" applyFont="0" applyFill="0" applyBorder="0" applyAlignment="0" applyProtection="0"/>
    <xf numFmtId="178" fontId="96" fillId="11" borderId="0" applyNumberFormat="0" applyBorder="0" applyAlignment="0" applyProtection="0"/>
    <xf numFmtId="176" fontId="1" fillId="0" borderId="0" applyFont="0" applyFill="0" applyBorder="0" applyAlignment="0" applyProtection="0"/>
    <xf numFmtId="0" fontId="1" fillId="0" borderId="0"/>
    <xf numFmtId="179" fontId="7" fillId="0" borderId="0" applyFont="0" applyFill="0" applyBorder="0" applyAlignment="0" applyProtection="0"/>
    <xf numFmtId="168" fontId="7" fillId="0" borderId="0" applyFont="0" applyFill="0" applyBorder="0" applyAlignment="0" applyProtection="0"/>
    <xf numFmtId="0" fontId="18" fillId="0" borderId="0"/>
    <xf numFmtId="176" fontId="7" fillId="0" borderId="0" applyFont="0" applyFill="0" applyBorder="0" applyAlignment="0" applyProtection="0"/>
    <xf numFmtId="176" fontId="7" fillId="0" borderId="0" applyFont="0" applyFill="0" applyBorder="0" applyAlignment="0" applyProtection="0"/>
    <xf numFmtId="225" fontId="7" fillId="0" borderId="0" applyFont="0" applyFill="0" applyBorder="0" applyAlignment="0" applyProtection="0"/>
    <xf numFmtId="178" fontId="7" fillId="0" borderId="0" applyFont="0" applyFill="0" applyBorder="0" applyAlignment="0" applyProtection="0"/>
    <xf numFmtId="226" fontId="7" fillId="0" borderId="0" applyFont="0" applyFill="0" applyBorder="0" applyAlignment="0" applyProtection="0"/>
    <xf numFmtId="226" fontId="7" fillId="0" borderId="0" applyFont="0" applyFill="0" applyBorder="0" applyAlignment="0" applyProtection="0"/>
    <xf numFmtId="179" fontId="7" fillId="0" borderId="0" applyFont="0" applyFill="0" applyBorder="0" applyAlignment="0" applyProtection="0"/>
    <xf numFmtId="176" fontId="7" fillId="0" borderId="0" applyFont="0" applyFill="0" applyBorder="0" applyAlignment="0" applyProtection="0"/>
    <xf numFmtId="167" fontId="7" fillId="0" borderId="0" applyFont="0" applyFill="0" applyBorder="0" applyAlignment="0" applyProtection="0"/>
    <xf numFmtId="176" fontId="7" fillId="0" borderId="0" applyFont="0" applyFill="0" applyBorder="0" applyAlignment="0" applyProtection="0"/>
    <xf numFmtId="227" fontId="7" fillId="0" borderId="0" applyFont="0" applyFill="0" applyBorder="0" applyAlignment="0" applyProtection="0"/>
    <xf numFmtId="168"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68" fontId="7" fillId="0" borderId="0" applyFont="0" applyFill="0" applyBorder="0" applyAlignment="0" applyProtection="0"/>
    <xf numFmtId="228"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229" fontId="7" fillId="0" borderId="0" applyFont="0" applyFill="0" applyBorder="0" applyAlignment="0" applyProtection="0"/>
    <xf numFmtId="0" fontId="9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205"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224" fontId="7" fillId="0" borderId="0" applyFont="0" applyFill="0" applyBorder="0" applyAlignment="0" applyProtection="0"/>
    <xf numFmtId="200"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3" fontId="7" fillId="0" borderId="0" applyFont="0" applyFill="0" applyBorder="0" applyAlignment="0" applyProtection="0"/>
    <xf numFmtId="176" fontId="7" fillId="0" borderId="0" applyFont="0" applyFill="0" applyBorder="0" applyAlignment="0" applyProtection="0"/>
    <xf numFmtId="167" fontId="7"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200" fontId="7" fillId="0" borderId="0" applyFont="0" applyFill="0" applyBorder="0" applyAlignment="0" applyProtection="0"/>
    <xf numFmtId="176" fontId="7"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67" fontId="7" fillId="0" borderId="0" applyFont="0" applyFill="0" applyBorder="0" applyAlignment="0" applyProtection="0"/>
    <xf numFmtId="176" fontId="7" fillId="0" borderId="0" applyFont="0" applyFill="0" applyBorder="0" applyAlignment="0" applyProtection="0"/>
    <xf numFmtId="193"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40" fontId="18" fillId="0" borderId="0" applyFont="0" applyFill="0" applyBorder="0" applyAlignment="0" applyProtection="0"/>
    <xf numFmtId="181" fontId="7" fillId="0" borderId="0" applyFont="0" applyFill="0" applyBorder="0" applyAlignment="0" applyProtection="0"/>
    <xf numFmtId="176" fontId="1" fillId="0" borderId="0" applyFont="0" applyFill="0" applyBorder="0" applyAlignment="0" applyProtection="0"/>
    <xf numFmtId="223" fontId="7" fillId="0" borderId="0" applyFont="0" applyFill="0" applyBorder="0" applyAlignment="0" applyProtection="0"/>
    <xf numFmtId="176"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80" fontId="7" fillId="0" borderId="0" applyFont="0" applyFill="0" applyBorder="0" applyAlignment="0" applyProtection="0"/>
    <xf numFmtId="167" fontId="7" fillId="0" borderId="0" applyFont="0" applyFill="0" applyBorder="0" applyAlignment="0" applyProtection="0"/>
    <xf numFmtId="230" fontId="7" fillId="0" borderId="0" applyFont="0" applyFill="0" applyBorder="0" applyAlignment="0" applyProtection="0"/>
    <xf numFmtId="192" fontId="1" fillId="0" borderId="0" applyFont="0" applyFill="0" applyBorder="0" applyAlignment="0" applyProtection="0"/>
    <xf numFmtId="180"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76" fontId="7" fillId="0" borderId="0" applyFont="0" applyFill="0" applyBorder="0" applyAlignment="0" applyProtection="0"/>
    <xf numFmtId="231" fontId="7" fillId="0" borderId="0" applyFont="0" applyFill="0" applyBorder="0" applyAlignment="0" applyProtection="0"/>
    <xf numFmtId="176" fontId="7"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173" fontId="7" fillId="0" borderId="0" applyFont="0" applyFill="0" applyBorder="0" applyAlignment="0" applyProtection="0"/>
    <xf numFmtId="200"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1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93" fontId="7"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193" fontId="7" fillId="0" borderId="0" applyFont="0" applyFill="0" applyBorder="0" applyAlignment="0" applyProtection="0"/>
    <xf numFmtId="207" fontId="7" fillId="0" borderId="0" applyFont="0" applyFill="0" applyBorder="0" applyAlignment="0" applyProtection="0"/>
    <xf numFmtId="230"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230" fontId="7" fillId="0" borderId="0" applyFont="0" applyFill="0" applyBorder="0" applyAlignment="0" applyProtection="0"/>
    <xf numFmtId="173" fontId="7" fillId="0" borderId="0" applyFont="0" applyFill="0" applyBorder="0" applyAlignment="0" applyProtection="0"/>
    <xf numFmtId="20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207" fontId="7" fillId="0" borderId="0" applyFont="0" applyFill="0" applyBorder="0" applyAlignment="0" applyProtection="0"/>
    <xf numFmtId="173" fontId="1" fillId="0" borderId="0" applyFont="0" applyFill="0" applyBorder="0" applyAlignment="0" applyProtection="0"/>
    <xf numFmtId="200" fontId="18" fillId="0" borderId="0" applyFont="0" applyFill="0" applyBorder="0" applyAlignment="0" applyProtection="0"/>
    <xf numFmtId="200" fontId="18" fillId="0" borderId="0" applyFont="0" applyFill="0" applyBorder="0" applyAlignment="0" applyProtection="0"/>
    <xf numFmtId="0" fontId="45" fillId="31" borderId="0" applyNumberFormat="0" applyBorder="0" applyAlignment="0" applyProtection="0"/>
    <xf numFmtId="0" fontId="1" fillId="0" borderId="0"/>
    <xf numFmtId="0" fontId="1" fillId="0" borderId="0"/>
    <xf numFmtId="0" fontId="7" fillId="0" borderId="0"/>
    <xf numFmtId="39" fontId="23" fillId="0" borderId="0"/>
    <xf numFmtId="0" fontId="7" fillId="0" borderId="0"/>
    <xf numFmtId="0" fontId="1" fillId="0" borderId="0"/>
    <xf numFmtId="0" fontId="7" fillId="0" borderId="0"/>
    <xf numFmtId="0" fontId="7" fillId="0" borderId="0"/>
    <xf numFmtId="0" fontId="98" fillId="0" borderId="0" applyNumberFormat="0" applyFill="0" applyBorder="0" applyProtection="0">
      <alignment vertical="top" wrapText="1"/>
    </xf>
    <xf numFmtId="0" fontId="1" fillId="0" borderId="0"/>
    <xf numFmtId="0" fontId="8" fillId="0" borderId="0"/>
    <xf numFmtId="0" fontId="7" fillId="0" borderId="0"/>
    <xf numFmtId="0" fontId="7" fillId="0" borderId="0"/>
    <xf numFmtId="0" fontId="7" fillId="0" borderId="0"/>
    <xf numFmtId="0" fontId="1" fillId="0" borderId="0"/>
    <xf numFmtId="0" fontId="1" fillId="0" borderId="0"/>
    <xf numFmtId="0" fontId="98" fillId="0" borderId="0" applyNumberFormat="0" applyFill="0" applyBorder="0" applyProtection="0">
      <alignment vertical="top" wrapText="1"/>
    </xf>
    <xf numFmtId="0" fontId="7" fillId="0" borderId="0"/>
    <xf numFmtId="0" fontId="18" fillId="0" borderId="0"/>
    <xf numFmtId="0" fontId="1" fillId="0" borderId="0"/>
    <xf numFmtId="0" fontId="98" fillId="0" borderId="0" applyNumberFormat="0" applyFill="0" applyBorder="0" applyProtection="0">
      <alignment vertical="top" wrapText="1"/>
    </xf>
    <xf numFmtId="0" fontId="1" fillId="0" borderId="0"/>
    <xf numFmtId="0" fontId="7" fillId="0" borderId="0"/>
    <xf numFmtId="0" fontId="7" fillId="0" borderId="0"/>
    <xf numFmtId="0" fontId="98" fillId="0" borderId="0" applyNumberFormat="0" applyFill="0" applyBorder="0" applyProtection="0">
      <alignment vertical="top" wrapText="1"/>
    </xf>
    <xf numFmtId="0" fontId="7" fillId="0" borderId="0"/>
    <xf numFmtId="0" fontId="98" fillId="0" borderId="0" applyNumberFormat="0" applyFill="0" applyBorder="0" applyProtection="0">
      <alignment vertical="top" wrapText="1"/>
    </xf>
    <xf numFmtId="0" fontId="1" fillId="0" borderId="0"/>
    <xf numFmtId="0" fontId="98" fillId="0" borderId="0" applyNumberFormat="0" applyFill="0" applyBorder="0" applyProtection="0">
      <alignment vertical="top" wrapText="1"/>
    </xf>
    <xf numFmtId="0" fontId="98" fillId="0" borderId="0" applyNumberFormat="0" applyFill="0" applyBorder="0" applyProtection="0">
      <alignment vertical="top" wrapText="1"/>
    </xf>
    <xf numFmtId="0" fontId="7" fillId="8" borderId="47" applyNumberFormat="0" applyFont="0" applyAlignment="0" applyProtection="0"/>
    <xf numFmtId="0" fontId="7" fillId="8" borderId="47" applyNumberFormat="0" applyFont="0" applyAlignment="0" applyProtection="0"/>
    <xf numFmtId="0" fontId="7" fillId="8" borderId="47" applyNumberFormat="0" applyFont="0" applyAlignment="0" applyProtection="0"/>
    <xf numFmtId="9" fontId="7"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19" fillId="0" borderId="53" applyNumberFormat="0" applyFill="0" applyAlignment="0" applyProtection="0"/>
    <xf numFmtId="202" fontId="7" fillId="0" borderId="0" applyFont="0" applyFill="0" applyBorder="0" applyAlignment="0" applyProtection="0"/>
    <xf numFmtId="0" fontId="7" fillId="0" borderId="0"/>
    <xf numFmtId="0" fontId="7" fillId="0" borderId="0"/>
    <xf numFmtId="0" fontId="8" fillId="58" borderId="0" applyNumberFormat="0" applyBorder="0" applyAlignment="0" applyProtection="0"/>
    <xf numFmtId="0" fontId="8" fillId="12" borderId="0" applyNumberFormat="0" applyBorder="0" applyAlignment="0" applyProtection="0"/>
    <xf numFmtId="0" fontId="8" fillId="59" borderId="0" applyNumberFormat="0" applyBorder="0" applyAlignment="0" applyProtection="0"/>
    <xf numFmtId="0" fontId="8" fillId="32"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60" borderId="0" applyNumberFormat="0" applyBorder="0" applyAlignment="0" applyProtection="0"/>
    <xf numFmtId="0" fontId="8" fillId="32"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9" fillId="61" borderId="0" applyNumberFormat="0" applyBorder="0" applyAlignment="0" applyProtection="0"/>
    <xf numFmtId="0" fontId="9" fillId="7" borderId="0" applyNumberFormat="0" applyBorder="0" applyAlignment="0" applyProtection="0"/>
    <xf numFmtId="0" fontId="9" fillId="60"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62"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13" borderId="0" applyNumberFormat="0" applyBorder="0" applyAlignment="0" applyProtection="0"/>
    <xf numFmtId="0" fontId="12" fillId="12" borderId="0" applyNumberFormat="0" applyBorder="0" applyAlignment="0" applyProtection="0"/>
    <xf numFmtId="0" fontId="13" fillId="59" borderId="0" applyNumberFormat="0" applyBorder="0" applyAlignment="0" applyProtection="0"/>
    <xf numFmtId="0" fontId="15" fillId="34" borderId="4" applyNumberFormat="0" applyAlignment="0" applyProtection="0"/>
    <xf numFmtId="0" fontId="15" fillId="34" borderId="4" applyNumberFormat="0" applyAlignment="0" applyProtection="0"/>
    <xf numFmtId="0" fontId="16" fillId="35" borderId="5" applyNumberFormat="0" applyAlignment="0" applyProtection="0"/>
    <xf numFmtId="0" fontId="85" fillId="0" borderId="46" applyNumberFormat="0" applyFill="0" applyAlignment="0" applyProtection="0"/>
    <xf numFmtId="176" fontId="8" fillId="0" borderId="0" applyFont="0" applyFill="0" applyBorder="0" applyAlignment="0" applyProtection="0"/>
    <xf numFmtId="176" fontId="8" fillId="0" borderId="0" applyFont="0" applyFill="0" applyBorder="0" applyAlignment="0" applyProtection="0"/>
    <xf numFmtId="176"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0" fontId="7" fillId="0" borderId="0" applyFont="0" applyFill="0" applyBorder="0" applyAlignment="0" applyProtection="0"/>
    <xf numFmtId="176" fontId="7" fillId="0" borderId="0" applyFont="0" applyFill="0" applyBorder="0" applyAlignment="0" applyProtection="0"/>
    <xf numFmtId="215" fontId="92" fillId="0" borderId="0">
      <protection locked="0"/>
    </xf>
    <xf numFmtId="207" fontId="1" fillId="0" borderId="0" applyFont="0" applyFill="0" applyBorder="0" applyAlignment="0" applyProtection="0"/>
    <xf numFmtId="232" fontId="7" fillId="0" borderId="0" applyFont="0" applyFill="0" applyBorder="0" applyAlignment="0" applyProtection="0"/>
    <xf numFmtId="233" fontId="92" fillId="0" borderId="0">
      <protection locked="0"/>
    </xf>
    <xf numFmtId="0" fontId="88" fillId="0" borderId="0" applyFont="0" applyFill="0" applyBorder="0" applyAlignment="0" applyProtection="0"/>
    <xf numFmtId="0" fontId="35" fillId="0" borderId="0" applyNumberFormat="0" applyFill="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13" borderId="0" applyNumberFormat="0" applyBorder="0" applyAlignment="0" applyProtection="0"/>
    <xf numFmtId="0" fontId="22" fillId="9" borderId="4" applyNumberFormat="0" applyAlignment="0" applyProtection="0"/>
    <xf numFmtId="203" fontId="18" fillId="0" borderId="0" applyFont="0" applyFill="0" applyBorder="0" applyAlignment="0" applyProtection="0"/>
    <xf numFmtId="0" fontId="88" fillId="0" borderId="0" applyNumberFormat="0" applyFont="0" applyFill="0" applyBorder="0" applyAlignment="0" applyProtection="0"/>
    <xf numFmtId="0" fontId="88" fillId="0" borderId="0" applyNumberFormat="0" applyFont="0" applyFill="0" applyBorder="0" applyAlignment="0" applyProtection="0"/>
    <xf numFmtId="0" fontId="88" fillId="0" borderId="0" applyNumberFormat="0" applyFont="0" applyFill="0" applyBorder="0" applyAlignment="0" applyProtection="0"/>
    <xf numFmtId="0" fontId="88" fillId="0" borderId="0" applyNumberFormat="0" applyFont="0" applyFill="0" applyBorder="0" applyAlignment="0" applyProtection="0"/>
    <xf numFmtId="0" fontId="88" fillId="0" borderId="0" applyNumberFormat="0" applyFont="0" applyFill="0" applyBorder="0" applyAlignment="0" applyProtection="0"/>
    <xf numFmtId="0" fontId="88" fillId="0" borderId="0" applyNumberFormat="0" applyFont="0" applyFill="0" applyBorder="0" applyAlignment="0" applyProtection="0"/>
    <xf numFmtId="0" fontId="88" fillId="0" borderId="0" applyNumberFormat="0" applyFont="0" applyFill="0" applyBorder="0" applyAlignment="0" applyProtection="0"/>
    <xf numFmtId="2" fontId="88" fillId="0" borderId="0" applyFont="0" applyFill="0" applyBorder="0" applyAlignment="0" applyProtection="0"/>
    <xf numFmtId="0" fontId="31" fillId="0" borderId="8" applyNumberFormat="0" applyFill="0" applyAlignment="0" applyProtection="0"/>
    <xf numFmtId="0" fontId="34" fillId="0" borderId="10" applyNumberFormat="0" applyFill="0" applyAlignment="0" applyProtection="0"/>
    <xf numFmtId="0" fontId="35" fillId="0" borderId="12" applyNumberFormat="0" applyFill="0" applyAlignment="0" applyProtection="0"/>
    <xf numFmtId="0" fontId="12" fillId="12" borderId="0" applyNumberFormat="0" applyBorder="0" applyAlignment="0" applyProtection="0"/>
    <xf numFmtId="0"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8" fillId="0" borderId="0" applyFont="0" applyFill="0" applyBorder="0" applyAlignment="0" applyProtection="0"/>
    <xf numFmtId="40" fontId="18" fillId="0" borderId="0" applyFont="0" applyFill="0" applyBorder="0" applyAlignment="0" applyProtection="0"/>
    <xf numFmtId="234" fontId="7" fillId="0" borderId="0" applyFont="0" applyFill="0" applyBorder="0" applyAlignment="0" applyProtection="0"/>
    <xf numFmtId="202" fontId="7" fillId="0" borderId="0" applyFont="0" applyFill="0" applyBorder="0" applyAlignment="0" applyProtection="0"/>
    <xf numFmtId="207" fontId="7" fillId="0" borderId="0" applyFont="0" applyFill="0" applyBorder="0" applyAlignment="0" applyProtection="0"/>
    <xf numFmtId="202" fontId="7" fillId="0" borderId="0" applyFont="0" applyFill="0" applyBorder="0" applyAlignment="0" applyProtection="0"/>
    <xf numFmtId="170" fontId="7" fillId="0" borderId="0" applyFont="0" applyFill="0" applyBorder="0" applyAlignment="0" applyProtection="0"/>
    <xf numFmtId="204" fontId="7" fillId="0" borderId="0" applyFont="0" applyFill="0" applyBorder="0" applyAlignment="0" applyProtection="0"/>
    <xf numFmtId="176" fontId="8" fillId="0" borderId="0" applyFont="0" applyFill="0" applyBorder="0" applyAlignment="0" applyProtection="0"/>
    <xf numFmtId="204"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204" fontId="7" fillId="0" borderId="0" applyFont="0" applyFill="0" applyBorder="0" applyAlignment="0" applyProtection="0"/>
    <xf numFmtId="235" fontId="7" fillId="0" borderId="0" applyFont="0" applyFill="0" applyBorder="0" applyAlignment="0" applyProtection="0"/>
    <xf numFmtId="176" fontId="7" fillId="0" borderId="0" applyFont="0" applyFill="0" applyBorder="0" applyAlignment="0" applyProtection="0"/>
    <xf numFmtId="176" fontId="8" fillId="0" borderId="0" applyFont="0" applyFill="0" applyBorder="0" applyAlignment="0" applyProtection="0"/>
    <xf numFmtId="203" fontId="7"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0" fontId="7" fillId="0" borderId="0" applyFont="0" applyFill="0" applyBorder="0" applyAlignment="0" applyProtection="0"/>
    <xf numFmtId="236" fontId="18" fillId="0" borderId="0" applyFont="0" applyFill="0" applyBorder="0" applyAlignment="0" applyProtection="0"/>
    <xf numFmtId="236" fontId="18" fillId="0" borderId="0" applyFont="0" applyFill="0" applyBorder="0" applyAlignment="0" applyProtection="0"/>
    <xf numFmtId="180" fontId="18" fillId="0" borderId="0" applyFont="0" applyFill="0" applyBorder="0" applyAlignment="0" applyProtection="0"/>
    <xf numFmtId="0" fontId="88" fillId="0" borderId="0"/>
    <xf numFmtId="0" fontId="1" fillId="0" borderId="0"/>
    <xf numFmtId="174" fontId="8" fillId="0" borderId="0"/>
    <xf numFmtId="0" fontId="18" fillId="0" borderId="0"/>
    <xf numFmtId="0" fontId="7" fillId="0" borderId="0"/>
    <xf numFmtId="0" fontId="1" fillId="0" borderId="0"/>
    <xf numFmtId="0" fontId="7" fillId="0" borderId="0"/>
    <xf numFmtId="0" fontId="7" fillId="0" borderId="0"/>
    <xf numFmtId="0" fontId="99" fillId="0" borderId="0"/>
    <xf numFmtId="0" fontId="18" fillId="0" borderId="0"/>
    <xf numFmtId="0" fontId="41" fillId="0" borderId="0"/>
    <xf numFmtId="0" fontId="1" fillId="0" borderId="0"/>
    <xf numFmtId="0" fontId="1" fillId="0" borderId="0"/>
    <xf numFmtId="0" fontId="1" fillId="0" borderId="0"/>
    <xf numFmtId="0" fontId="7" fillId="0" borderId="0"/>
    <xf numFmtId="0" fontId="1" fillId="0" borderId="0"/>
    <xf numFmtId="0" fontId="18" fillId="0" borderId="0"/>
    <xf numFmtId="237" fontId="88" fillId="0" borderId="0"/>
    <xf numFmtId="174" fontId="18" fillId="0" borderId="0"/>
    <xf numFmtId="0" fontId="7" fillId="0" borderId="0"/>
    <xf numFmtId="0" fontId="44" fillId="0" borderId="0"/>
    <xf numFmtId="0" fontId="41" fillId="0" borderId="0"/>
    <xf numFmtId="0" fontId="49" fillId="34" borderId="4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49" fillId="34" borderId="48" applyNumberFormat="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31" fillId="0" borderId="8" applyNumberFormat="0" applyFill="0" applyAlignment="0" applyProtection="0"/>
    <xf numFmtId="0" fontId="34" fillId="0" borderId="10" applyNumberFormat="0" applyFill="0" applyAlignment="0" applyProtection="0"/>
    <xf numFmtId="0" fontId="35" fillId="0" borderId="12" applyNumberFormat="0" applyFill="0" applyAlignment="0" applyProtection="0"/>
    <xf numFmtId="0" fontId="87" fillId="0" borderId="0" applyNumberFormat="0" applyFill="0" applyBorder="0" applyAlignment="0" applyProtection="0"/>
    <xf numFmtId="0" fontId="7" fillId="0" borderId="0" applyFont="0" applyFill="0" applyBorder="0" applyAlignment="0" applyProtection="0"/>
    <xf numFmtId="236" fontId="7" fillId="0" borderId="0" applyFont="0" applyFill="0" applyBorder="0" applyAlignment="0" applyProtection="0"/>
    <xf numFmtId="0" fontId="18" fillId="0" borderId="0"/>
    <xf numFmtId="0" fontId="7" fillId="0" borderId="0"/>
    <xf numFmtId="179" fontId="7" fillId="0" borderId="0" applyFont="0" applyFill="0" applyBorder="0" applyAlignment="0" applyProtection="0"/>
    <xf numFmtId="176" fontId="7" fillId="0" borderId="0" applyFont="0" applyFill="0" applyBorder="0" applyAlignment="0" applyProtection="0"/>
    <xf numFmtId="0" fontId="7" fillId="0" borderId="0" applyFont="0" applyFill="0" applyBorder="0" applyAlignment="0" applyProtection="0"/>
    <xf numFmtId="189" fontId="7" fillId="0" borderId="0" applyFont="0" applyFill="0" applyBorder="0" applyAlignment="0" applyProtection="0"/>
    <xf numFmtId="0" fontId="18" fillId="0" borderId="0"/>
    <xf numFmtId="0" fontId="18" fillId="0" borderId="0"/>
    <xf numFmtId="0" fontId="1" fillId="0" borderId="0"/>
    <xf numFmtId="223" fontId="7" fillId="0" borderId="0" applyFont="0" applyFill="0" applyBorder="0" applyAlignment="0" applyProtection="0"/>
    <xf numFmtId="225" fontId="44"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7"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207" fontId="7"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207" fontId="7"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207" fontId="7"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6" fontId="6"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41"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 fillId="0" borderId="0" applyFont="0" applyFill="0" applyBorder="0" applyAlignment="0" applyProtection="0"/>
    <xf numFmtId="176" fontId="7" fillId="0" borderId="0" applyFont="0" applyFill="0" applyBorder="0" applyAlignment="0" applyProtection="0"/>
    <xf numFmtId="176" fontId="6" fillId="0" borderId="0" applyFont="0" applyFill="0" applyBorder="0" applyAlignment="0" applyProtection="0"/>
    <xf numFmtId="176" fontId="7"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176" fontId="6"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65" fontId="1"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40" fontId="18" fillId="0" borderId="0" applyFont="0" applyFill="0" applyBorder="0" applyAlignment="0" applyProtection="0"/>
    <xf numFmtId="176" fontId="8"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166" fontId="7"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8"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7" fillId="0" borderId="5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5" fontId="92"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 fontId="100" fillId="0" borderId="0"/>
    <xf numFmtId="0" fontId="1" fillId="0" borderId="0"/>
    <xf numFmtId="0" fontId="1" fillId="0" borderId="0"/>
    <xf numFmtId="0" fontId="1" fillId="0" borderId="0"/>
    <xf numFmtId="43" fontId="8"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207" fontId="1" fillId="0" borderId="0" applyFont="0" applyFill="0" applyBorder="0" applyAlignment="0" applyProtection="0"/>
    <xf numFmtId="0" fontId="1" fillId="0" borderId="0"/>
    <xf numFmtId="0" fontId="1" fillId="0" borderId="0"/>
    <xf numFmtId="0" fontId="18" fillId="0" borderId="0"/>
    <xf numFmtId="0" fontId="1" fillId="0" borderId="0"/>
    <xf numFmtId="0" fontId="1" fillId="0" borderId="0"/>
    <xf numFmtId="0" fontId="1" fillId="0" borderId="0"/>
    <xf numFmtId="9" fontId="1" fillId="0" borderId="0" applyFont="0" applyFill="0" applyBorder="0" applyAlignment="0" applyProtection="0"/>
    <xf numFmtId="208" fontId="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210" fontId="7" fillId="0" borderId="0" applyFont="0" applyFill="0" applyBorder="0" applyAlignment="0" applyProtection="0"/>
    <xf numFmtId="0" fontId="1" fillId="0" borderId="0"/>
    <xf numFmtId="208" fontId="7" fillId="0" borderId="0" applyFont="0" applyFill="0" applyBorder="0" applyAlignment="0" applyProtection="0"/>
    <xf numFmtId="210" fontId="7" fillId="0" borderId="0" applyFont="0" applyFill="0" applyBorder="0" applyAlignment="0" applyProtection="0"/>
    <xf numFmtId="178" fontId="7" fillId="0" borderId="0" applyFont="0" applyFill="0" applyBorder="0" applyAlignment="0" applyProtection="0"/>
    <xf numFmtId="43" fontId="1" fillId="0" borderId="0" applyFont="0" applyFill="0" applyBorder="0" applyAlignment="0" applyProtection="0"/>
    <xf numFmtId="0" fontId="15" fillId="34" borderId="55" applyNumberFormat="0" applyAlignment="0" applyProtection="0"/>
    <xf numFmtId="175" fontId="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0" fontId="18"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44" fontId="1" fillId="0" borderId="0" applyFont="0" applyFill="0" applyBorder="0" applyAlignment="0" applyProtection="0"/>
    <xf numFmtId="6"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6" fontId="7" fillId="0" borderId="0" applyFont="0" applyFill="0" applyBorder="0" applyAlignment="0" applyProtection="0"/>
    <xf numFmtId="176" fontId="41" fillId="0" borderId="0" applyFont="0" applyFill="0" applyBorder="0" applyAlignment="0" applyProtection="0"/>
    <xf numFmtId="171"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3" fontId="7" fillId="0" borderId="0" applyFont="0" applyFill="0" applyBorder="0" applyAlignment="0" applyProtection="0"/>
    <xf numFmtId="17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 fillId="0" borderId="0"/>
    <xf numFmtId="0" fontId="1" fillId="0" borderId="0"/>
    <xf numFmtId="0" fontId="1" fillId="0" borderId="0"/>
    <xf numFmtId="0" fontId="49" fillId="34" borderId="56" applyNumberFormat="0" applyAlignment="0" applyProtection="0"/>
    <xf numFmtId="9" fontId="1"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 fillId="0" borderId="0"/>
    <xf numFmtId="194" fontId="7" fillId="0" borderId="0" applyFont="0" applyFill="0" applyBorder="0" applyAlignment="0" applyProtection="0"/>
    <xf numFmtId="0" fontId="1" fillId="0" borderId="0"/>
    <xf numFmtId="0" fontId="18" fillId="0" borderId="0"/>
    <xf numFmtId="0" fontId="41" fillId="0" borderId="0"/>
    <xf numFmtId="43" fontId="1" fillId="0" borderId="0" applyFont="0" applyFill="0" applyBorder="0" applyAlignment="0" applyProtection="0"/>
    <xf numFmtId="206" fontId="6" fillId="0" borderId="0" applyFont="0" applyFill="0" applyBorder="0" applyAlignment="0" applyProtection="0"/>
    <xf numFmtId="17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43" fontId="7" fillId="0" borderId="0" applyFont="0" applyFill="0" applyBorder="0" applyAlignment="0" applyProtection="0"/>
    <xf numFmtId="0" fontId="1" fillId="0" borderId="0"/>
    <xf numFmtId="0" fontId="101" fillId="0" borderId="0"/>
    <xf numFmtId="0" fontId="1" fillId="0" borderId="0"/>
    <xf numFmtId="0" fontId="102" fillId="0" borderId="0" applyNumberFormat="0" applyFill="0" applyBorder="0" applyAlignment="0" applyProtection="0"/>
    <xf numFmtId="0" fontId="1" fillId="0" borderId="0"/>
    <xf numFmtId="43" fontId="1" fillId="0" borderId="0" applyFont="0" applyFill="0" applyBorder="0" applyAlignment="0" applyProtection="0"/>
    <xf numFmtId="176" fontId="1" fillId="0" borderId="0" applyFont="0" applyFill="0" applyBorder="0" applyAlignment="0" applyProtection="0"/>
    <xf numFmtId="207"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7" fillId="0" borderId="0" applyFont="0" applyFill="0" applyBorder="0" applyAlignment="0" applyProtection="0"/>
    <xf numFmtId="0" fontId="7" fillId="0" borderId="0"/>
    <xf numFmtId="0" fontId="1" fillId="0" borderId="0"/>
    <xf numFmtId="43" fontId="7" fillId="0" borderId="0" applyFont="0" applyFill="0" applyBorder="0" applyAlignment="0" applyProtection="0"/>
    <xf numFmtId="0" fontId="7" fillId="0" borderId="0"/>
    <xf numFmtId="0" fontId="1" fillId="0" borderId="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7" fillId="0" borderId="0" applyFont="0" applyFill="0" applyBorder="0" applyAlignment="0" applyProtection="0"/>
    <xf numFmtId="0" fontId="18" fillId="0" borderId="0"/>
    <xf numFmtId="40" fontId="18" fillId="0" borderId="0" applyFont="0" applyFill="0" applyBorder="0" applyAlignment="0" applyProtection="0"/>
    <xf numFmtId="184" fontId="18" fillId="0" borderId="0" applyFont="0" applyFill="0" applyBorder="0" applyAlignment="0" applyProtection="0"/>
    <xf numFmtId="0" fontId="1" fillId="0" borderId="0"/>
    <xf numFmtId="176" fontId="1" fillId="0" borderId="0" applyFont="0" applyFill="0" applyBorder="0" applyAlignment="0" applyProtection="0"/>
    <xf numFmtId="0" fontId="1" fillId="0" borderId="0"/>
    <xf numFmtId="43" fontId="7" fillId="0" borderId="0" applyFont="0" applyFill="0" applyBorder="0" applyAlignment="0" applyProtection="0"/>
    <xf numFmtId="0" fontId="103" fillId="0" borderId="0"/>
    <xf numFmtId="43" fontId="8" fillId="0" borderId="0" applyFont="0" applyFill="0" applyBorder="0" applyAlignment="0" applyProtection="0"/>
    <xf numFmtId="207" fontId="18" fillId="0" borderId="0" applyFont="0" applyFill="0" applyBorder="0" applyAlignment="0" applyProtection="0"/>
    <xf numFmtId="232" fontId="1"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176" fontId="8" fillId="0" borderId="0" applyFont="0" applyFill="0" applyBorder="0" applyAlignment="0" applyProtection="0"/>
    <xf numFmtId="184" fontId="18" fillId="0" borderId="0" applyFont="0" applyFill="0" applyBorder="0" applyAlignment="0" applyProtection="0"/>
    <xf numFmtId="0" fontId="104" fillId="0" borderId="0"/>
    <xf numFmtId="176" fontId="7" fillId="0" borderId="0" applyFont="0" applyFill="0" applyBorder="0" applyAlignment="0" applyProtection="0"/>
    <xf numFmtId="44" fontId="1" fillId="0" borderId="0" applyFont="0" applyFill="0" applyBorder="0" applyAlignment="0" applyProtection="0"/>
    <xf numFmtId="232" fontId="7" fillId="0" borderId="0" applyFont="0" applyFill="0" applyBorder="0" applyAlignment="0" applyProtection="0"/>
    <xf numFmtId="232" fontId="7" fillId="0" borderId="0" applyFont="0" applyFill="0" applyBorder="0" applyAlignment="0" applyProtection="0"/>
    <xf numFmtId="167" fontId="7" fillId="0" borderId="0" applyFont="0" applyFill="0" applyBorder="0" applyAlignment="0" applyProtection="0"/>
    <xf numFmtId="232" fontId="7" fillId="0" borderId="0" applyFont="0" applyFill="0" applyBorder="0" applyAlignment="0" applyProtection="0"/>
    <xf numFmtId="213" fontId="7" fillId="0" borderId="0" applyFont="0" applyFill="0" applyBorder="0" applyAlignment="0" applyProtection="0"/>
    <xf numFmtId="213" fontId="7" fillId="0" borderId="0" applyFont="0" applyFill="0" applyBorder="0" applyAlignment="0" applyProtection="0"/>
    <xf numFmtId="0" fontId="15" fillId="34" borderId="55" applyNumberFormat="0" applyAlignment="0" applyProtection="0"/>
    <xf numFmtId="176" fontId="1" fillId="0" borderId="0" applyFont="0" applyFill="0" applyBorder="0" applyAlignment="0" applyProtection="0"/>
    <xf numFmtId="176" fontId="7" fillId="0" borderId="0" applyFont="0" applyFill="0" applyBorder="0" applyAlignment="0" applyProtection="0"/>
    <xf numFmtId="176" fontId="1" fillId="0" borderId="0" applyFont="0" applyFill="0" applyBorder="0" applyAlignment="0" applyProtection="0"/>
    <xf numFmtId="226" fontId="7" fillId="0" borderId="0" applyFont="0" applyFill="0" applyBorder="0" applyAlignment="0" applyProtection="0"/>
    <xf numFmtId="226" fontId="7" fillId="0" borderId="0" applyFont="0" applyFill="0" applyBorder="0" applyAlignment="0" applyProtection="0"/>
    <xf numFmtId="232" fontId="1" fillId="0" borderId="0" applyFont="0" applyFill="0" applyBorder="0" applyAlignment="0" applyProtection="0"/>
    <xf numFmtId="206" fontId="8" fillId="0" borderId="0" applyFont="0" applyFill="0" applyBorder="0" applyAlignment="0" applyProtection="0"/>
    <xf numFmtId="206" fontId="6" fillId="0" borderId="0" applyFont="0" applyFill="0" applyBorder="0" applyAlignment="0" applyProtection="0"/>
    <xf numFmtId="176" fontId="7" fillId="0" borderId="0" applyFont="0" applyFill="0" applyBorder="0" applyAlignment="0" applyProtection="0"/>
    <xf numFmtId="176" fontId="41"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84"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232" fontId="7" fillId="0" borderId="0" applyFont="0" applyFill="0" applyBorder="0" applyAlignment="0" applyProtection="0"/>
    <xf numFmtId="232" fontId="7"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0" fontId="49" fillId="34" borderId="56" applyNumberFormat="0" applyAlignment="0" applyProtection="0"/>
    <xf numFmtId="176" fontId="1" fillId="0" borderId="0" applyFont="0" applyFill="0" applyBorder="0" applyAlignment="0" applyProtection="0"/>
    <xf numFmtId="232" fontId="7" fillId="0" borderId="0" applyFont="0" applyFill="0" applyBorder="0" applyAlignment="0" applyProtection="0"/>
    <xf numFmtId="167" fontId="7" fillId="0" borderId="0" applyFont="0" applyFill="0" applyBorder="0" applyAlignment="0" applyProtection="0"/>
    <xf numFmtId="213" fontId="7" fillId="0" borderId="0" applyFont="0" applyFill="0" applyBorder="0" applyAlignment="0" applyProtection="0"/>
    <xf numFmtId="175" fontId="7" fillId="0" borderId="0" applyFont="0" applyFill="0" applyBorder="0" applyAlignment="0" applyProtection="0"/>
    <xf numFmtId="213" fontId="7" fillId="0" borderId="0" applyFont="0" applyFill="0" applyBorder="0" applyAlignment="0" applyProtection="0"/>
    <xf numFmtId="238" fontId="1" fillId="0" borderId="0" applyFont="0" applyFill="0" applyBorder="0" applyAlignment="0" applyProtection="0"/>
    <xf numFmtId="40" fontId="18" fillId="0" borderId="0" applyFont="0" applyFill="0" applyBorder="0" applyAlignment="0" applyProtection="0"/>
    <xf numFmtId="40" fontId="18" fillId="0" borderId="0" applyFont="0" applyFill="0" applyBorder="0" applyAlignment="0" applyProtection="0"/>
    <xf numFmtId="0" fontId="18" fillId="0" borderId="0"/>
    <xf numFmtId="176" fontId="1" fillId="0" borderId="0" applyFont="0" applyFill="0" applyBorder="0" applyAlignment="0" applyProtection="0"/>
    <xf numFmtId="0" fontId="1" fillId="0" borderId="0"/>
    <xf numFmtId="43" fontId="1" fillId="0" borderId="0" applyFont="0" applyFill="0" applyBorder="0" applyAlignment="0" applyProtection="0"/>
    <xf numFmtId="176" fontId="1" fillId="0" borderId="0" applyFont="0" applyFill="0" applyBorder="0" applyAlignment="0" applyProtection="0"/>
    <xf numFmtId="0" fontId="7" fillId="0" borderId="0"/>
    <xf numFmtId="40" fontId="18" fillId="0" borderId="0" applyFont="0" applyFill="0" applyBorder="0" applyAlignment="0" applyProtection="0"/>
    <xf numFmtId="184" fontId="18" fillId="0" borderId="0" applyFont="0" applyFill="0" applyBorder="0" applyAlignment="0" applyProtection="0"/>
    <xf numFmtId="9"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40" fontId="18" fillId="0" borderId="0" applyFont="0" applyFill="0" applyBorder="0" applyAlignment="0" applyProtection="0"/>
    <xf numFmtId="184" fontId="18" fillId="0" borderId="0" applyFont="0" applyFill="0" applyBorder="0" applyAlignment="0" applyProtection="0"/>
    <xf numFmtId="182" fontId="18" fillId="0" borderId="0" applyFont="0" applyFill="0" applyBorder="0" applyAlignment="0" applyProtection="0"/>
    <xf numFmtId="9" fontId="18" fillId="0" borderId="0" applyFont="0" applyFill="0" applyBorder="0" applyAlignment="0" applyProtection="0"/>
    <xf numFmtId="0" fontId="7" fillId="0" borderId="0"/>
    <xf numFmtId="230" fontId="7" fillId="0" borderId="0" applyFont="0" applyFill="0" applyBorder="0" applyAlignment="0" applyProtection="0"/>
    <xf numFmtId="43" fontId="7" fillId="0" borderId="0" applyFont="0" applyFill="0" applyBorder="0" applyAlignment="0" applyProtection="0"/>
    <xf numFmtId="0" fontId="98" fillId="0" borderId="0" applyNumberFormat="0" applyFill="0" applyBorder="0" applyProtection="0">
      <alignment vertical="top" wrapText="1"/>
    </xf>
    <xf numFmtId="0" fontId="7" fillId="0" borderId="0"/>
    <xf numFmtId="179" fontId="7" fillId="0" borderId="0" applyFont="0" applyFill="0" applyBorder="0" applyAlignment="0" applyProtection="0"/>
    <xf numFmtId="0" fontId="7" fillId="0" borderId="0"/>
    <xf numFmtId="0" fontId="7" fillId="0" borderId="0"/>
    <xf numFmtId="0" fontId="98" fillId="0" borderId="0" applyNumberFormat="0" applyFill="0" applyBorder="0" applyProtection="0">
      <alignment vertical="top" wrapText="1"/>
    </xf>
    <xf numFmtId="0" fontId="98" fillId="0" borderId="0" applyNumberFormat="0" applyFill="0" applyBorder="0" applyProtection="0">
      <alignment vertical="top" wrapText="1"/>
    </xf>
    <xf numFmtId="239" fontId="7" fillId="0" borderId="0" applyFont="0" applyFill="0" applyBorder="0" applyAlignment="0" applyProtection="0"/>
    <xf numFmtId="0" fontId="7" fillId="0" borderId="0"/>
    <xf numFmtId="176" fontId="7" fillId="0" borderId="0" applyFont="0" applyFill="0" applyBorder="0" applyAlignment="0" applyProtection="0"/>
    <xf numFmtId="0" fontId="1" fillId="0" borderId="0"/>
    <xf numFmtId="180" fontId="7" fillId="0" borderId="0" applyFont="0" applyFill="0" applyBorder="0" applyAlignment="0" applyProtection="0"/>
    <xf numFmtId="167" fontId="7" fillId="0" borderId="0" applyFont="0" applyFill="0" applyBorder="0" applyAlignment="0" applyProtection="0"/>
    <xf numFmtId="0" fontId="1" fillId="0" borderId="0"/>
    <xf numFmtId="225" fontId="7" fillId="0" borderId="0" applyFont="0" applyFill="0" applyBorder="0" applyAlignment="0" applyProtection="0"/>
    <xf numFmtId="9" fontId="1" fillId="0" borderId="0" applyFont="0" applyFill="0" applyBorder="0" applyAlignment="0" applyProtection="0"/>
    <xf numFmtId="179" fontId="44" fillId="0" borderId="0" applyFont="0" applyFill="0" applyBorder="0" applyAlignment="0" applyProtection="0"/>
    <xf numFmtId="0" fontId="1" fillId="0" borderId="0"/>
    <xf numFmtId="0" fontId="7"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0" fontId="15" fillId="34" borderId="55" applyNumberFormat="0" applyAlignment="0" applyProtection="0"/>
    <xf numFmtId="0" fontId="15" fillId="34" borderId="55" applyNumberFormat="0" applyAlignment="0" applyProtection="0"/>
    <xf numFmtId="0" fontId="15" fillId="34" borderId="55" applyNumberFormat="0" applyAlignment="0" applyProtection="0"/>
    <xf numFmtId="0" fontId="15" fillId="34" borderId="55" applyNumberFormat="0" applyAlignment="0" applyProtection="0"/>
    <xf numFmtId="0" fontId="15" fillId="34" borderId="55" applyNumberFormat="0" applyAlignment="0" applyProtection="0"/>
    <xf numFmtId="0" fontId="15" fillId="34" borderId="55" applyNumberFormat="0" applyAlignment="0" applyProtection="0"/>
    <xf numFmtId="0" fontId="15" fillId="34" borderId="55" applyNumberFormat="0" applyAlignment="0" applyProtection="0"/>
    <xf numFmtId="0" fontId="15" fillId="34" borderId="55" applyNumberFormat="0" applyAlignment="0" applyProtection="0"/>
    <xf numFmtId="0" fontId="15" fillId="34" borderId="55" applyNumberFormat="0" applyAlignment="0" applyProtection="0"/>
    <xf numFmtId="0" fontId="15" fillId="34" borderId="55" applyNumberFormat="0" applyAlignment="0" applyProtection="0"/>
    <xf numFmtId="0" fontId="15" fillId="34" borderId="55" applyNumberFormat="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0" fontId="90" fillId="68"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0" fontId="15" fillId="34"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174" fontId="14" fillId="33" borderId="55" applyNumberFormat="0" applyAlignment="0" applyProtection="0"/>
    <xf numFmtId="43" fontId="1" fillId="0" borderId="0" applyFont="0" applyFill="0" applyBorder="0" applyAlignment="0" applyProtection="0"/>
    <xf numFmtId="176"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226" fontId="7" fillId="0" borderId="0" applyFont="0" applyFill="0" applyBorder="0" applyAlignment="0" applyProtection="0"/>
    <xf numFmtId="167" fontId="7"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9" fontId="7"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65" fontId="7"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68" fontId="7"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68" fontId="7"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44" fontId="7"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207" fontId="7"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7" fillId="0" borderId="0" applyFont="0" applyFill="0" applyBorder="0" applyAlignment="0" applyProtection="0"/>
    <xf numFmtId="173" fontId="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0" fontId="29" fillId="0" borderId="49" applyNumberFormat="0" applyFill="0" applyAlignment="0" applyProtection="0"/>
    <xf numFmtId="0" fontId="19" fillId="38"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1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28"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9" fillId="31" borderId="0" applyNumberFormat="0" applyBorder="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0" fontId="22" fillId="9"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174" fontId="22" fillId="11" borderId="55" applyNumberFormat="0" applyAlignment="0" applyProtection="0"/>
    <xf numFmtId="44" fontId="7" fillId="0" borderId="0" applyFont="0" applyFill="0" applyBorder="0" applyAlignment="0" applyProtection="0"/>
    <xf numFmtId="44" fontId="7" fillId="0" borderId="0" applyFont="0" applyFill="0" applyBorder="0" applyAlignment="0" applyProtection="0"/>
    <xf numFmtId="187" fontId="7" fillId="0" borderId="0" applyFont="0" applyFill="0" applyBorder="0" applyAlignment="0" applyProtection="0"/>
    <xf numFmtId="0" fontId="37" fillId="0" borderId="0" applyNumberFormat="0" applyFill="0" applyBorder="0" applyAlignment="0" applyProtection="0">
      <alignment vertical="top"/>
      <protection locked="0"/>
    </xf>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0" fontId="22" fillId="9" borderId="55" applyNumberFormat="0" applyAlignment="0" applyProtection="0"/>
    <xf numFmtId="166" fontId="7" fillId="0" borderId="0" applyFont="0" applyFill="0" applyBorder="0" applyAlignment="0" applyProtection="0"/>
    <xf numFmtId="43" fontId="7"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235" fontId="7" fillId="0" borderId="0" applyFont="0" applyFill="0" applyBorder="0" applyAlignment="0" applyProtection="0"/>
    <xf numFmtId="167" fontId="1" fillId="0" borderId="0" applyFont="0" applyFill="0" applyBorder="0" applyAlignment="0" applyProtection="0"/>
    <xf numFmtId="179" fontId="1" fillId="0" borderId="0" applyFont="0" applyFill="0" applyBorder="0" applyAlignment="0" applyProtection="0"/>
    <xf numFmtId="176" fontId="7" fillId="0" borderId="0" applyFont="0" applyFill="0" applyBorder="0" applyAlignment="0" applyProtection="0"/>
    <xf numFmtId="230" fontId="7" fillId="0" borderId="0" applyFont="0" applyFill="0" applyBorder="0" applyAlignment="0" applyProtection="0"/>
    <xf numFmtId="230" fontId="7" fillId="0" borderId="0" applyFont="0" applyFill="0" applyBorder="0" applyAlignment="0" applyProtection="0"/>
    <xf numFmtId="179" fontId="7" fillId="0" borderId="0" applyFont="0" applyFill="0" applyBorder="0" applyAlignment="0" applyProtection="0"/>
    <xf numFmtId="235" fontId="7" fillId="0" borderId="0" applyFont="0" applyFill="0" applyBorder="0" applyAlignment="0" applyProtection="0"/>
    <xf numFmtId="0" fontId="7"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6" fontId="8"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7" fillId="0" borderId="0" applyFont="0" applyFill="0" applyBorder="0" applyAlignment="0" applyProtection="0"/>
    <xf numFmtId="193" fontId="7" fillId="0" borderId="0" applyFont="0" applyFill="0" applyBorder="0" applyAlignment="0" applyProtection="0"/>
    <xf numFmtId="167"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169" fontId="7" fillId="0" borderId="0" applyFont="0" applyFill="0" applyBorder="0" applyAlignment="0" applyProtection="0"/>
    <xf numFmtId="181" fontId="7" fillId="0" borderId="0" applyFont="0" applyFill="0" applyBorder="0" applyAlignment="0" applyProtection="0"/>
    <xf numFmtId="40" fontId="18" fillId="0" borderId="0" applyFont="0" applyFill="0" applyBorder="0" applyAlignment="0" applyProtection="0"/>
    <xf numFmtId="176" fontId="7" fillId="0" borderId="0" applyFont="0" applyFill="0" applyBorder="0" applyAlignment="0" applyProtection="0"/>
    <xf numFmtId="167" fontId="1" fillId="0" borderId="0" applyFont="0" applyFill="0" applyBorder="0" applyAlignment="0" applyProtection="0"/>
    <xf numFmtId="173" fontId="1" fillId="0" borderId="0" applyFont="0" applyFill="0" applyBorder="0" applyAlignment="0" applyProtection="0"/>
    <xf numFmtId="176" fontId="1" fillId="0" borderId="0" applyFont="0" applyFill="0" applyBorder="0" applyAlignment="0" applyProtection="0"/>
    <xf numFmtId="176"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192"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21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218" fontId="7" fillId="0" borderId="0" applyFill="0" applyBorder="0" applyAlignment="0" applyProtection="0"/>
    <xf numFmtId="218" fontId="7" fillId="0" borderId="0" applyFill="0" applyBorder="0" applyAlignment="0" applyProtection="0"/>
    <xf numFmtId="43" fontId="1" fillId="0" borderId="0" applyFont="0" applyFill="0" applyBorder="0" applyAlignment="0" applyProtection="0"/>
    <xf numFmtId="216"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0" fontId="18" fillId="0" borderId="0" applyFont="0" applyFill="0" applyBorder="0" applyAlignment="0" applyProtection="0"/>
    <xf numFmtId="167"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01" fontId="7" fillId="0" borderId="0" applyFont="0" applyFill="0" applyBorder="0" applyAlignment="0" applyProtection="0"/>
    <xf numFmtId="176" fontId="18" fillId="0" borderId="0" applyFont="0" applyFill="0" applyBorder="0" applyAlignment="0" applyProtection="0"/>
    <xf numFmtId="19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207" fontId="8" fillId="0" borderId="0" applyFont="0" applyFill="0" applyBorder="0" applyAlignment="0" applyProtection="0"/>
    <xf numFmtId="166" fontId="7" fillId="0" borderId="0" applyFont="0" applyFill="0" applyBorder="0" applyAlignment="0" applyProtection="0"/>
    <xf numFmtId="207" fontId="7" fillId="0" borderId="0" applyFont="0" applyFill="0" applyBorder="0" applyAlignment="0" applyProtection="0"/>
    <xf numFmtId="193" fontId="7" fillId="0" borderId="0" applyFont="0" applyFill="0" applyBorder="0" applyAlignment="0" applyProtection="0"/>
    <xf numFmtId="207" fontId="7" fillId="0" borderId="0" applyFont="0" applyFill="0" applyBorder="0" applyAlignment="0" applyProtection="0"/>
    <xf numFmtId="207" fontId="18" fillId="0" borderId="0" applyFont="0" applyFill="0" applyBorder="0" applyAlignment="0" applyProtection="0"/>
    <xf numFmtId="207" fontId="1" fillId="0" borderId="0" applyFont="0" applyFill="0" applyBorder="0" applyAlignment="0" applyProtection="0"/>
    <xf numFmtId="193" fontId="7" fillId="0" borderId="0" applyFont="0" applyFill="0" applyBorder="0" applyAlignment="0" applyProtection="0"/>
    <xf numFmtId="206" fontId="1" fillId="0" borderId="0" applyFont="0" applyFill="0" applyBorder="0" applyAlignment="0" applyProtection="0"/>
    <xf numFmtId="193" fontId="7"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192" fontId="1" fillId="0" borderId="0" applyFont="0" applyFill="0" applyBorder="0" applyAlignment="0" applyProtection="0"/>
    <xf numFmtId="173" fontId="1" fillId="0" borderId="0" applyFont="0" applyFill="0" applyBorder="0" applyAlignment="0" applyProtection="0"/>
    <xf numFmtId="200" fontId="18" fillId="0" borderId="0" applyFont="0" applyFill="0" applyBorder="0" applyAlignment="0" applyProtection="0"/>
    <xf numFmtId="0" fontId="1" fillId="0" borderId="0"/>
    <xf numFmtId="0" fontId="1" fillId="0" borderId="0"/>
    <xf numFmtId="0" fontId="7" fillId="0" borderId="0"/>
    <xf numFmtId="0" fontId="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23" fillId="0" borderId="0"/>
    <xf numFmtId="0" fontId="18"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7" fillId="0" borderId="0"/>
    <xf numFmtId="0" fontId="7" fillId="0" borderId="3"/>
    <xf numFmtId="0" fontId="1" fillId="0" borderId="0"/>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1" fillId="0" borderId="0"/>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0"/>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74" fontId="18" fillId="0" borderId="0"/>
    <xf numFmtId="0" fontId="1" fillId="0" borderId="0"/>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NumberFormat="0" applyFill="0" applyBorder="0" applyProtection="0">
      <alignment vertical="top" wrapText="1"/>
    </xf>
    <xf numFmtId="0" fontId="1" fillId="0" borderId="0"/>
    <xf numFmtId="0" fontId="98" fillId="0" borderId="0" applyNumberFormat="0" applyFill="0" applyBorder="0" applyProtection="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NumberFormat="0" applyFill="0" applyBorder="0" applyProtection="0">
      <alignment vertical="top" wrapText="1"/>
    </xf>
    <xf numFmtId="0" fontId="98" fillId="0" borderId="0" applyNumberFormat="0" applyFill="0" applyBorder="0" applyProtection="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NumberFormat="0" applyFill="0" applyBorder="0" applyProtection="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NumberFormat="0" applyFill="0" applyBorder="0" applyProtection="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NumberFormat="0" applyFill="0" applyBorder="0" applyProtection="0">
      <alignment vertical="top" wrapText="1"/>
    </xf>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34"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34" borderId="56" applyNumberFormat="0" applyAlignment="0" applyProtection="0"/>
    <xf numFmtId="0" fontId="49" fillId="34" borderId="56" applyNumberFormat="0" applyAlignment="0" applyProtection="0"/>
    <xf numFmtId="0" fontId="49" fillId="34" borderId="56" applyNumberFormat="0" applyAlignment="0" applyProtection="0"/>
    <xf numFmtId="0" fontId="49" fillId="34" borderId="56" applyNumberFormat="0" applyAlignment="0" applyProtection="0"/>
    <xf numFmtId="0" fontId="49" fillId="34" borderId="56" applyNumberFormat="0" applyAlignment="0" applyProtection="0"/>
    <xf numFmtId="0" fontId="49" fillId="34" borderId="56" applyNumberFormat="0" applyAlignment="0" applyProtection="0"/>
    <xf numFmtId="0" fontId="49" fillId="34" borderId="56" applyNumberFormat="0" applyAlignment="0" applyProtection="0"/>
    <xf numFmtId="0" fontId="49" fillId="34" borderId="56" applyNumberFormat="0" applyAlignment="0" applyProtection="0"/>
    <xf numFmtId="0" fontId="49" fillId="34" borderId="56" applyNumberFormat="0" applyAlignment="0" applyProtection="0"/>
    <xf numFmtId="0" fontId="49" fillId="34" borderId="56" applyNumberFormat="0" applyAlignment="0" applyProtection="0"/>
    <xf numFmtId="0" fontId="49" fillId="34"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0" fontId="49" fillId="68" borderId="56" applyNumberFormat="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49" fillId="33" borderId="56" applyNumberFormat="0" applyAlignment="0" applyProtection="0"/>
    <xf numFmtId="0" fontId="49" fillId="34"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174" fontId="49" fillId="33" borderId="56" applyNumberFormat="0" applyAlignment="0" applyProtection="0"/>
    <xf numFmtId="0" fontId="18" fillId="0" borderId="0"/>
    <xf numFmtId="40" fontId="18" fillId="0" borderId="0" applyFont="0" applyFill="0" applyBorder="0" applyAlignment="0" applyProtection="0"/>
    <xf numFmtId="184" fontId="18" fillId="0" borderId="0" applyFont="0" applyFill="0" applyBorder="0" applyAlignment="0" applyProtection="0"/>
    <xf numFmtId="0" fontId="7" fillId="0" borderId="0"/>
    <xf numFmtId="186"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173" fontId="7" fillId="0" borderId="0" applyFont="0" applyFill="0" applyBorder="0" applyAlignment="0" applyProtection="0"/>
    <xf numFmtId="0" fontId="1" fillId="0" borderId="0"/>
    <xf numFmtId="0" fontId="1" fillId="0" borderId="0"/>
    <xf numFmtId="0" fontId="18" fillId="0" borderId="0"/>
  </cellStyleXfs>
  <cellXfs count="746">
    <xf numFmtId="0" fontId="0" fillId="0" borderId="0" xfId="0"/>
    <xf numFmtId="0" fontId="54" fillId="0" borderId="0" xfId="0" applyFont="1" applyAlignment="1">
      <alignment horizontal="center" vertical="center" wrapText="1"/>
    </xf>
    <xf numFmtId="0" fontId="54" fillId="0" borderId="0" xfId="0" applyFont="1" applyFill="1" applyBorder="1" applyAlignment="1">
      <alignment horizontal="right" vertical="top" wrapText="1"/>
    </xf>
    <xf numFmtId="0" fontId="54" fillId="0" borderId="0" xfId="0" applyFont="1" applyFill="1" applyBorder="1" applyAlignment="1">
      <alignment vertical="top" wrapText="1"/>
    </xf>
    <xf numFmtId="0" fontId="54" fillId="0" borderId="0" xfId="0" applyFont="1" applyFill="1" applyAlignment="1">
      <alignment vertical="top" wrapText="1"/>
    </xf>
    <xf numFmtId="0" fontId="54" fillId="0" borderId="0" xfId="0" applyFont="1" applyFill="1" applyBorder="1" applyAlignment="1">
      <alignment horizontal="center" vertical="top" wrapText="1"/>
    </xf>
    <xf numFmtId="0" fontId="54" fillId="0" borderId="0" xfId="0" applyFont="1" applyFill="1" applyBorder="1" applyAlignment="1">
      <alignment horizontal="center" wrapText="1"/>
    </xf>
    <xf numFmtId="44" fontId="54" fillId="0" borderId="0" xfId="1" applyFont="1" applyAlignment="1">
      <alignment horizontal="center" vertical="center" wrapText="1"/>
    </xf>
    <xf numFmtId="0" fontId="54" fillId="0" borderId="0" xfId="0" applyFont="1" applyBorder="1" applyAlignment="1">
      <alignment horizontal="center" vertical="center" wrapText="1"/>
    </xf>
    <xf numFmtId="0" fontId="59" fillId="0" borderId="0" xfId="0" applyFont="1" applyBorder="1" applyAlignment="1">
      <alignment horizontal="center" vertical="center" wrapText="1"/>
    </xf>
    <xf numFmtId="0" fontId="63" fillId="0" borderId="0" xfId="0" applyFont="1" applyFill="1" applyAlignment="1">
      <alignment horizontal="center" vertical="center" wrapText="1"/>
    </xf>
    <xf numFmtId="0" fontId="63" fillId="0" borderId="0" xfId="0" applyFont="1" applyBorder="1" applyAlignment="1">
      <alignment horizontal="center" vertical="center" wrapText="1"/>
    </xf>
    <xf numFmtId="0" fontId="55" fillId="0" borderId="0" xfId="0" applyFont="1" applyFill="1" applyAlignment="1">
      <alignment horizontal="center" vertical="top" wrapText="1"/>
    </xf>
    <xf numFmtId="49" fontId="63" fillId="0" borderId="0" xfId="0" applyNumberFormat="1"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0" xfId="0" applyFont="1" applyFill="1" applyAlignment="1">
      <alignment horizontal="center" vertical="center" wrapText="1"/>
    </xf>
    <xf numFmtId="0" fontId="57" fillId="0" borderId="0" xfId="0" applyFont="1" applyAlignment="1">
      <alignment horizontal="center" vertical="center" wrapText="1"/>
    </xf>
    <xf numFmtId="0" fontId="63" fillId="0" borderId="24" xfId="0" applyFont="1" applyFill="1" applyBorder="1" applyAlignment="1">
      <alignment horizontal="center" vertical="center" wrapText="1"/>
    </xf>
    <xf numFmtId="0" fontId="63" fillId="0" borderId="0" xfId="0" applyFont="1" applyFill="1" applyBorder="1" applyAlignment="1">
      <alignment horizontal="center" vertical="center" wrapText="1"/>
    </xf>
    <xf numFmtId="44" fontId="63" fillId="0" borderId="24" xfId="1" applyFont="1" applyFill="1" applyBorder="1" applyAlignment="1">
      <alignment horizontal="center" vertical="center" wrapText="1"/>
    </xf>
    <xf numFmtId="44" fontId="68" fillId="0" borderId="24" xfId="1" applyFont="1" applyFill="1" applyBorder="1" applyAlignment="1">
      <alignment horizontal="center" vertical="center" wrapText="1"/>
    </xf>
    <xf numFmtId="0" fontId="69" fillId="0" borderId="0" xfId="0" applyFont="1" applyFill="1" applyAlignment="1">
      <alignment horizontal="center" vertical="center" wrapText="1"/>
    </xf>
    <xf numFmtId="0" fontId="57" fillId="41" borderId="28" xfId="0" applyFont="1" applyFill="1" applyBorder="1" applyAlignment="1">
      <alignment horizontal="center" vertical="center" wrapText="1"/>
    </xf>
    <xf numFmtId="0" fontId="56" fillId="41" borderId="25" xfId="0" applyFont="1" applyFill="1" applyBorder="1" applyAlignment="1">
      <alignment horizontal="center" vertical="center" wrapText="1"/>
    </xf>
    <xf numFmtId="0" fontId="56" fillId="41" borderId="25" xfId="0" applyFont="1" applyFill="1" applyBorder="1"/>
    <xf numFmtId="44" fontId="56" fillId="41" borderId="25" xfId="0" applyNumberFormat="1" applyFont="1" applyFill="1" applyBorder="1" applyAlignment="1">
      <alignment vertical="center"/>
    </xf>
    <xf numFmtId="0" fontId="57" fillId="41" borderId="0" xfId="0" applyFont="1" applyFill="1" applyBorder="1" applyAlignment="1">
      <alignment horizontal="center" vertical="center" wrapText="1"/>
    </xf>
    <xf numFmtId="0" fontId="56" fillId="41" borderId="0" xfId="0" applyFont="1" applyFill="1" applyBorder="1" applyAlignment="1">
      <alignment horizontal="center" vertical="center" wrapText="1"/>
    </xf>
    <xf numFmtId="0" fontId="56" fillId="41" borderId="0" xfId="0" applyFont="1" applyFill="1" applyBorder="1"/>
    <xf numFmtId="44" fontId="56" fillId="41" borderId="0" xfId="0" applyNumberFormat="1" applyFont="1" applyFill="1" applyBorder="1" applyAlignment="1">
      <alignment vertical="center"/>
    </xf>
    <xf numFmtId="0" fontId="56" fillId="44" borderId="0" xfId="0" applyFont="1" applyFill="1" applyBorder="1" applyAlignment="1">
      <alignment vertical="center"/>
    </xf>
    <xf numFmtId="0" fontId="65" fillId="41" borderId="0" xfId="0" applyFont="1" applyFill="1" applyBorder="1"/>
    <xf numFmtId="44" fontId="65" fillId="41" borderId="0" xfId="0" applyNumberFormat="1" applyFont="1" applyFill="1" applyBorder="1" applyAlignment="1">
      <alignment vertical="center"/>
    </xf>
    <xf numFmtId="0" fontId="65" fillId="44" borderId="0" xfId="0" applyFont="1" applyFill="1" applyBorder="1" applyAlignment="1">
      <alignment vertical="center"/>
    </xf>
    <xf numFmtId="0" fontId="62" fillId="4" borderId="29" xfId="0" applyFont="1" applyFill="1" applyBorder="1" applyAlignment="1">
      <alignment horizontal="center" vertical="center" wrapText="1"/>
    </xf>
    <xf numFmtId="0" fontId="62" fillId="4" borderId="30" xfId="0" applyFont="1" applyFill="1" applyBorder="1" applyAlignment="1">
      <alignment horizontal="center" vertical="center" wrapText="1"/>
    </xf>
    <xf numFmtId="0" fontId="62" fillId="4" borderId="31" xfId="0" applyFont="1" applyFill="1" applyBorder="1" applyAlignment="1">
      <alignment horizontal="center" vertical="center" wrapText="1"/>
    </xf>
    <xf numFmtId="0" fontId="63" fillId="45" borderId="24" xfId="0" applyFont="1" applyFill="1" applyBorder="1" applyAlignment="1">
      <alignment horizontal="center" vertical="center" wrapText="1"/>
    </xf>
    <xf numFmtId="44" fontId="68" fillId="45" borderId="24" xfId="1" applyFont="1" applyFill="1" applyBorder="1" applyAlignment="1">
      <alignment horizontal="center" vertical="center" wrapText="1"/>
    </xf>
    <xf numFmtId="44" fontId="63" fillId="45" borderId="24" xfId="1" applyFont="1" applyFill="1" applyBorder="1" applyAlignment="1">
      <alignment horizontal="center" vertical="center" wrapText="1"/>
    </xf>
    <xf numFmtId="44" fontId="64" fillId="45" borderId="24" xfId="1" applyFont="1" applyFill="1" applyBorder="1" applyAlignment="1">
      <alignment horizontal="center" vertical="center" wrapText="1"/>
    </xf>
    <xf numFmtId="9" fontId="63" fillId="45" borderId="24" xfId="2" applyFont="1" applyFill="1" applyBorder="1" applyAlignment="1">
      <alignment horizontal="center" vertical="center" wrapText="1"/>
    </xf>
    <xf numFmtId="0" fontId="63" fillId="46" borderId="24" xfId="0" applyFont="1" applyFill="1" applyBorder="1" applyAlignment="1">
      <alignment horizontal="center" vertical="center" wrapText="1"/>
    </xf>
    <xf numFmtId="44" fontId="68" fillId="46" borderId="24" xfId="1" applyFont="1" applyFill="1" applyBorder="1" applyAlignment="1">
      <alignment horizontal="center" vertical="center" wrapText="1"/>
    </xf>
    <xf numFmtId="44" fontId="63" fillId="46" borderId="24" xfId="1" applyFont="1" applyFill="1" applyBorder="1" applyAlignment="1">
      <alignment horizontal="center" vertical="center" wrapText="1"/>
    </xf>
    <xf numFmtId="44" fontId="64" fillId="46" borderId="24" xfId="1" applyFont="1" applyFill="1" applyBorder="1" applyAlignment="1">
      <alignment horizontal="center" vertical="center" wrapText="1"/>
    </xf>
    <xf numFmtId="9" fontId="63" fillId="46" borderId="24" xfId="2" applyFont="1" applyFill="1" applyBorder="1" applyAlignment="1">
      <alignment horizontal="center" vertical="center" wrapText="1"/>
    </xf>
    <xf numFmtId="49" fontId="63" fillId="46" borderId="26" xfId="2" applyNumberFormat="1" applyFont="1" applyFill="1" applyBorder="1" applyAlignment="1">
      <alignment horizontal="center" vertical="center" wrapText="1"/>
    </xf>
    <xf numFmtId="0" fontId="63" fillId="47" borderId="24" xfId="0" applyFont="1" applyFill="1" applyBorder="1" applyAlignment="1">
      <alignment horizontal="center" vertical="center" wrapText="1"/>
    </xf>
    <xf numFmtId="44" fontId="68" fillId="47" borderId="24" xfId="1" applyFont="1" applyFill="1" applyBorder="1" applyAlignment="1">
      <alignment horizontal="center" vertical="center" wrapText="1"/>
    </xf>
    <xf numFmtId="44" fontId="63" fillId="47" borderId="24" xfId="1" applyFont="1" applyFill="1" applyBorder="1" applyAlignment="1">
      <alignment horizontal="center" vertical="center" wrapText="1"/>
    </xf>
    <xf numFmtId="44" fontId="64" fillId="47" borderId="24" xfId="1" applyFont="1" applyFill="1" applyBorder="1" applyAlignment="1">
      <alignment horizontal="center" vertical="center" wrapText="1"/>
    </xf>
    <xf numFmtId="9" fontId="63" fillId="47" borderId="24" xfId="2" applyFont="1" applyFill="1" applyBorder="1" applyAlignment="1">
      <alignment horizontal="center" vertical="center" wrapText="1"/>
    </xf>
    <xf numFmtId="49" fontId="63" fillId="47" borderId="26" xfId="0" applyNumberFormat="1" applyFont="1" applyFill="1" applyBorder="1" applyAlignment="1">
      <alignment horizontal="center" vertical="center" wrapText="1"/>
    </xf>
    <xf numFmtId="49" fontId="70" fillId="42" borderId="24" xfId="1" applyNumberFormat="1" applyFont="1" applyFill="1" applyBorder="1" applyAlignment="1">
      <alignment horizontal="center" vertical="center" wrapText="1"/>
    </xf>
    <xf numFmtId="0" fontId="63" fillId="42" borderId="24" xfId="0" applyFont="1" applyFill="1" applyBorder="1" applyAlignment="1">
      <alignment horizontal="center" vertical="center" wrapText="1"/>
    </xf>
    <xf numFmtId="44" fontId="68" fillId="42" borderId="24" xfId="1" applyFont="1" applyFill="1" applyBorder="1" applyAlignment="1">
      <alignment horizontal="center" vertical="center" wrapText="1"/>
    </xf>
    <xf numFmtId="9" fontId="63" fillId="42" borderId="24" xfId="2" applyFont="1" applyFill="1" applyBorder="1" applyAlignment="1">
      <alignment horizontal="center" vertical="center" wrapText="1"/>
    </xf>
    <xf numFmtId="49" fontId="63" fillId="42" borderId="26" xfId="0" applyNumberFormat="1" applyFont="1" applyFill="1" applyBorder="1" applyAlignment="1">
      <alignment horizontal="center" vertical="center" wrapText="1"/>
    </xf>
    <xf numFmtId="0" fontId="63" fillId="43" borderId="24" xfId="0" applyFont="1" applyFill="1" applyBorder="1" applyAlignment="1">
      <alignment horizontal="center" vertical="center" wrapText="1"/>
    </xf>
    <xf numFmtId="44" fontId="68" fillId="43" borderId="24" xfId="1" applyFont="1" applyFill="1" applyBorder="1" applyAlignment="1">
      <alignment horizontal="center" vertical="center" wrapText="1"/>
    </xf>
    <xf numFmtId="0" fontId="72" fillId="48" borderId="17" xfId="0" applyFont="1" applyFill="1" applyBorder="1" applyAlignment="1">
      <alignment horizontal="center" vertical="center" wrapText="1"/>
    </xf>
    <xf numFmtId="0" fontId="63" fillId="48" borderId="17" xfId="0" applyFont="1" applyFill="1" applyBorder="1" applyAlignment="1">
      <alignment horizontal="center" vertical="center" wrapText="1"/>
    </xf>
    <xf numFmtId="49" fontId="70" fillId="48" borderId="17" xfId="1" applyNumberFormat="1" applyFont="1" applyFill="1" applyBorder="1" applyAlignment="1">
      <alignment horizontal="center" vertical="center" wrapText="1"/>
    </xf>
    <xf numFmtId="0" fontId="63" fillId="49" borderId="17" xfId="0" applyFont="1" applyFill="1" applyBorder="1" applyAlignment="1">
      <alignment horizontal="center" vertical="center" wrapText="1"/>
    </xf>
    <xf numFmtId="49" fontId="70" fillId="49" borderId="17" xfId="1" applyNumberFormat="1" applyFont="1" applyFill="1" applyBorder="1" applyAlignment="1">
      <alignment horizontal="center" vertical="center" wrapText="1"/>
    </xf>
    <xf numFmtId="49" fontId="63" fillId="49" borderId="22" xfId="0" applyNumberFormat="1" applyFont="1" applyFill="1" applyBorder="1" applyAlignment="1">
      <alignment horizontal="center" vertical="center" wrapText="1"/>
    </xf>
    <xf numFmtId="0" fontId="71" fillId="49" borderId="24" xfId="0" applyFont="1" applyFill="1" applyBorder="1" applyAlignment="1">
      <alignment horizontal="center" vertical="center" wrapText="1"/>
    </xf>
    <xf numFmtId="49" fontId="70" fillId="49" borderId="24" xfId="1" applyNumberFormat="1" applyFont="1" applyFill="1" applyBorder="1" applyAlignment="1">
      <alignment horizontal="center" vertical="center" wrapText="1"/>
    </xf>
    <xf numFmtId="49" fontId="71" fillId="49" borderId="26" xfId="0" applyNumberFormat="1" applyFont="1" applyFill="1" applyBorder="1" applyAlignment="1">
      <alignment horizontal="center" vertical="center" wrapText="1"/>
    </xf>
    <xf numFmtId="0" fontId="63" fillId="48" borderId="24" xfId="0" applyFont="1" applyFill="1" applyBorder="1" applyAlignment="1">
      <alignment horizontal="center" vertical="center" wrapText="1"/>
    </xf>
    <xf numFmtId="44" fontId="68" fillId="0" borderId="0" xfId="1" applyNumberFormat="1" applyFont="1" applyBorder="1" applyAlignment="1">
      <alignment horizontal="center" vertical="center" wrapText="1"/>
    </xf>
    <xf numFmtId="44" fontId="63" fillId="0" borderId="0" xfId="1" applyNumberFormat="1" applyFont="1" applyBorder="1" applyAlignment="1">
      <alignment horizontal="center" vertical="center" wrapText="1"/>
    </xf>
    <xf numFmtId="44" fontId="64" fillId="0" borderId="0" xfId="1" applyNumberFormat="1" applyFont="1" applyBorder="1" applyAlignment="1">
      <alignment horizontal="center" vertical="center" wrapText="1"/>
    </xf>
    <xf numFmtId="9" fontId="63" fillId="0" borderId="0" xfId="2" applyNumberFormat="1" applyFont="1" applyBorder="1" applyAlignment="1">
      <alignment horizontal="center" vertical="center" wrapText="1"/>
    </xf>
    <xf numFmtId="49" fontId="63" fillId="0" borderId="0" xfId="0" applyNumberFormat="1" applyFont="1" applyBorder="1" applyAlignment="1">
      <alignment horizontal="center" vertical="center" wrapText="1"/>
    </xf>
    <xf numFmtId="0" fontId="63" fillId="43" borderId="27" xfId="0" applyFont="1" applyFill="1" applyBorder="1" applyAlignment="1">
      <alignment horizontal="center" vertical="center" wrapText="1"/>
    </xf>
    <xf numFmtId="0" fontId="63" fillId="50" borderId="24" xfId="0" applyFont="1" applyFill="1" applyBorder="1" applyAlignment="1">
      <alignment horizontal="center" vertical="center" wrapText="1"/>
    </xf>
    <xf numFmtId="0" fontId="57" fillId="0" borderId="0" xfId="0" applyFont="1" applyBorder="1" applyAlignment="1">
      <alignment horizontal="center" vertical="center" wrapText="1"/>
    </xf>
    <xf numFmtId="0" fontId="63" fillId="42" borderId="27" xfId="0" applyFont="1" applyFill="1" applyBorder="1" applyAlignment="1">
      <alignment horizontal="center" vertical="center" wrapText="1"/>
    </xf>
    <xf numFmtId="0" fontId="71" fillId="47" borderId="24" xfId="0" applyFont="1" applyFill="1" applyBorder="1" applyAlignment="1">
      <alignment horizontal="center" vertical="center" wrapText="1"/>
    </xf>
    <xf numFmtId="44" fontId="71" fillId="47" borderId="24" xfId="1" applyNumberFormat="1" applyFont="1" applyFill="1" applyBorder="1" applyAlignment="1">
      <alignment horizontal="center" vertical="center" wrapText="1"/>
    </xf>
    <xf numFmtId="49" fontId="70" fillId="47" borderId="24" xfId="1" applyNumberFormat="1" applyFont="1" applyFill="1" applyBorder="1" applyAlignment="1">
      <alignment horizontal="center" vertical="center" wrapText="1"/>
    </xf>
    <xf numFmtId="0" fontId="63" fillId="51" borderId="24" xfId="0" applyFont="1" applyFill="1" applyBorder="1" applyAlignment="1">
      <alignment horizontal="center" vertical="center" wrapText="1"/>
    </xf>
    <xf numFmtId="44" fontId="68" fillId="51" borderId="24" xfId="1" applyFont="1" applyFill="1" applyBorder="1" applyAlignment="1">
      <alignment horizontal="center" vertical="center" wrapText="1"/>
    </xf>
    <xf numFmtId="44" fontId="63" fillId="51" borderId="24" xfId="1" applyFont="1" applyFill="1" applyBorder="1" applyAlignment="1">
      <alignment horizontal="center" vertical="center" wrapText="1"/>
    </xf>
    <xf numFmtId="44" fontId="62" fillId="51" borderId="24" xfId="1" applyFont="1" applyFill="1" applyBorder="1" applyAlignment="1">
      <alignment horizontal="center" vertical="center" wrapText="1"/>
    </xf>
    <xf numFmtId="44" fontId="64" fillId="51" borderId="24" xfId="1" applyFont="1" applyFill="1" applyBorder="1" applyAlignment="1">
      <alignment horizontal="center" vertical="center" wrapText="1"/>
    </xf>
    <xf numFmtId="9" fontId="63" fillId="51" borderId="24" xfId="2" applyFont="1" applyFill="1" applyBorder="1" applyAlignment="1">
      <alignment horizontal="center" vertical="center" wrapText="1"/>
    </xf>
    <xf numFmtId="49" fontId="63" fillId="51" borderId="26" xfId="0" applyNumberFormat="1" applyFont="1" applyFill="1" applyBorder="1" applyAlignment="1">
      <alignment horizontal="center" vertical="center" wrapText="1"/>
    </xf>
    <xf numFmtId="44" fontId="63" fillId="51" borderId="24" xfId="1" applyNumberFormat="1" applyFont="1" applyFill="1" applyBorder="1" applyAlignment="1">
      <alignment horizontal="center" vertical="center" wrapText="1"/>
    </xf>
    <xf numFmtId="49" fontId="62" fillId="51" borderId="24" xfId="1" applyNumberFormat="1" applyFont="1" applyFill="1" applyBorder="1" applyAlignment="1">
      <alignment horizontal="center" vertical="center" wrapText="1"/>
    </xf>
    <xf numFmtId="0" fontId="71" fillId="51" borderId="24" xfId="0" applyFont="1" applyFill="1" applyBorder="1" applyAlignment="1">
      <alignment horizontal="center" vertical="center" wrapText="1"/>
    </xf>
    <xf numFmtId="49" fontId="70" fillId="51" borderId="24" xfId="1" applyNumberFormat="1" applyFont="1" applyFill="1" applyBorder="1" applyAlignment="1">
      <alignment horizontal="center" vertical="center" wrapText="1"/>
    </xf>
    <xf numFmtId="44" fontId="71" fillId="46" borderId="24" xfId="1" applyNumberFormat="1" applyFont="1" applyFill="1" applyBorder="1" applyAlignment="1">
      <alignment horizontal="center" vertical="center" wrapText="1"/>
    </xf>
    <xf numFmtId="49" fontId="70" fillId="46" borderId="24" xfId="1" applyNumberFormat="1" applyFont="1" applyFill="1" applyBorder="1" applyAlignment="1">
      <alignment horizontal="center" vertical="center" wrapText="1"/>
    </xf>
    <xf numFmtId="49" fontId="63" fillId="46" borderId="26" xfId="0" applyNumberFormat="1" applyFont="1" applyFill="1" applyBorder="1" applyAlignment="1">
      <alignment horizontal="center" vertical="center" wrapText="1"/>
    </xf>
    <xf numFmtId="0" fontId="63" fillId="40" borderId="24" xfId="0" applyFont="1" applyFill="1" applyBorder="1" applyAlignment="1">
      <alignment horizontal="center" vertical="center" wrapText="1"/>
    </xf>
    <xf numFmtId="0" fontId="63" fillId="51" borderId="24" xfId="0" quotePrefix="1" applyFont="1" applyFill="1" applyBorder="1" applyAlignment="1">
      <alignment horizontal="center" vertical="center" wrapText="1"/>
    </xf>
    <xf numFmtId="49" fontId="63" fillId="46" borderId="26" xfId="2" quotePrefix="1" applyNumberFormat="1" applyFont="1" applyFill="1" applyBorder="1" applyAlignment="1">
      <alignment horizontal="center" vertical="center" wrapText="1"/>
    </xf>
    <xf numFmtId="0" fontId="63" fillId="45" borderId="24" xfId="0" quotePrefix="1" applyFont="1" applyFill="1" applyBorder="1" applyAlignment="1">
      <alignment horizontal="center" vertical="center" wrapText="1"/>
    </xf>
    <xf numFmtId="49" fontId="63" fillId="45" borderId="26" xfId="2" quotePrefix="1" applyNumberFormat="1" applyFont="1" applyFill="1" applyBorder="1" applyAlignment="1">
      <alignment horizontal="center" vertical="center" wrapText="1"/>
    </xf>
    <xf numFmtId="0" fontId="63" fillId="40" borderId="24" xfId="0" quotePrefix="1" applyFont="1" applyFill="1" applyBorder="1" applyAlignment="1">
      <alignment horizontal="center" vertical="center" wrapText="1"/>
    </xf>
    <xf numFmtId="0" fontId="55" fillId="5" borderId="0" xfId="0" applyFont="1" applyFill="1" applyAlignment="1">
      <alignment horizontal="center" vertical="top" wrapText="1"/>
    </xf>
    <xf numFmtId="0" fontId="57" fillId="0" borderId="0" xfId="0" applyFont="1" applyBorder="1" applyAlignment="1">
      <alignment horizontal="center" vertical="center" wrapText="1"/>
    </xf>
    <xf numFmtId="0" fontId="63" fillId="49" borderId="24" xfId="0" applyFont="1" applyFill="1" applyBorder="1" applyAlignment="1">
      <alignment horizontal="center" vertical="center" wrapText="1"/>
    </xf>
    <xf numFmtId="0" fontId="63" fillId="49" borderId="18" xfId="0" applyFont="1" applyFill="1" applyBorder="1" applyAlignment="1">
      <alignment horizontal="center" vertical="center" wrapText="1"/>
    </xf>
    <xf numFmtId="0" fontId="63" fillId="47" borderId="27" xfId="0" applyFont="1" applyFill="1" applyBorder="1" applyAlignment="1">
      <alignment horizontal="center" vertical="center" wrapText="1"/>
    </xf>
    <xf numFmtId="0" fontId="63" fillId="51" borderId="27" xfId="0" applyFont="1" applyFill="1" applyBorder="1" applyAlignment="1">
      <alignment horizontal="center" vertical="center" wrapText="1"/>
    </xf>
    <xf numFmtId="0" fontId="63" fillId="46" borderId="27" xfId="0" applyFont="1" applyFill="1" applyBorder="1" applyAlignment="1">
      <alignment horizontal="center" vertical="center" wrapText="1"/>
    </xf>
    <xf numFmtId="0" fontId="63" fillId="45" borderId="27" xfId="0" applyFont="1" applyFill="1" applyBorder="1" applyAlignment="1">
      <alignment horizontal="center" vertical="center" wrapText="1"/>
    </xf>
    <xf numFmtId="176" fontId="62" fillId="4" borderId="32" xfId="947" applyFont="1" applyFill="1" applyBorder="1" applyAlignment="1">
      <alignment horizontal="center" vertical="center" wrapText="1"/>
    </xf>
    <xf numFmtId="14" fontId="68" fillId="51" borderId="24" xfId="1" applyNumberFormat="1" applyFont="1" applyFill="1" applyBorder="1" applyAlignment="1">
      <alignment horizontal="center" vertical="center" wrapText="1"/>
    </xf>
    <xf numFmtId="14" fontId="68" fillId="45" borderId="24" xfId="1" applyNumberFormat="1" applyFont="1" applyFill="1" applyBorder="1" applyAlignment="1">
      <alignment horizontal="center" vertical="center" wrapText="1"/>
    </xf>
    <xf numFmtId="14" fontId="68" fillId="46" borderId="24" xfId="1" applyNumberFormat="1" applyFont="1" applyFill="1" applyBorder="1" applyAlignment="1">
      <alignment horizontal="center" vertical="center" wrapText="1"/>
    </xf>
    <xf numFmtId="14" fontId="63" fillId="40" borderId="24" xfId="0" applyNumberFormat="1" applyFont="1" applyFill="1" applyBorder="1" applyAlignment="1">
      <alignment horizontal="center" vertical="center" wrapText="1"/>
    </xf>
    <xf numFmtId="14" fontId="63" fillId="50" borderId="24" xfId="0" applyNumberFormat="1" applyFont="1" applyFill="1" applyBorder="1" applyAlignment="1">
      <alignment horizontal="center" vertical="center" wrapText="1"/>
    </xf>
    <xf numFmtId="14" fontId="63" fillId="46" borderId="24" xfId="1" applyNumberFormat="1" applyFont="1" applyFill="1" applyBorder="1" applyAlignment="1">
      <alignment horizontal="center" vertical="center" wrapText="1"/>
    </xf>
    <xf numFmtId="14" fontId="71" fillId="51" borderId="24" xfId="0" applyNumberFormat="1" applyFont="1" applyFill="1" applyBorder="1" applyAlignment="1">
      <alignment horizontal="center" vertical="center" wrapText="1"/>
    </xf>
    <xf numFmtId="14" fontId="63" fillId="51" borderId="24" xfId="0" applyNumberFormat="1" applyFont="1" applyFill="1" applyBorder="1" applyAlignment="1">
      <alignment horizontal="center" vertical="center" wrapText="1"/>
    </xf>
    <xf numFmtId="14" fontId="63" fillId="47" borderId="24" xfId="1" applyNumberFormat="1" applyFont="1" applyFill="1" applyBorder="1" applyAlignment="1">
      <alignment horizontal="center" vertical="center" wrapText="1"/>
    </xf>
    <xf numFmtId="14" fontId="68" fillId="47" borderId="24" xfId="1" applyNumberFormat="1" applyFont="1" applyFill="1" applyBorder="1" applyAlignment="1">
      <alignment horizontal="center" vertical="center" wrapText="1"/>
    </xf>
    <xf numFmtId="14" fontId="63" fillId="51" borderId="24" xfId="1" applyNumberFormat="1" applyFont="1" applyFill="1" applyBorder="1" applyAlignment="1">
      <alignment horizontal="center" vertical="center" wrapText="1"/>
    </xf>
    <xf numFmtId="14" fontId="63" fillId="45" borderId="24" xfId="0" applyNumberFormat="1" applyFont="1" applyFill="1" applyBorder="1" applyAlignment="1">
      <alignment horizontal="center" vertical="center" wrapText="1"/>
    </xf>
    <xf numFmtId="14" fontId="68" fillId="42" borderId="24" xfId="1" applyNumberFormat="1" applyFont="1" applyFill="1" applyBorder="1" applyAlignment="1">
      <alignment horizontal="center" vertical="center" wrapText="1"/>
    </xf>
    <xf numFmtId="14" fontId="63" fillId="42" borderId="24" xfId="1" applyNumberFormat="1" applyFont="1" applyFill="1" applyBorder="1" applyAlignment="1">
      <alignment horizontal="center" vertical="center" wrapText="1"/>
    </xf>
    <xf numFmtId="14" fontId="63" fillId="45" borderId="24" xfId="1" applyNumberFormat="1" applyFont="1" applyFill="1" applyBorder="1" applyAlignment="1">
      <alignment horizontal="center" vertical="center" wrapText="1"/>
    </xf>
    <xf numFmtId="14" fontId="63" fillId="47" borderId="24" xfId="0" applyNumberFormat="1" applyFont="1" applyFill="1" applyBorder="1" applyAlignment="1">
      <alignment horizontal="center" vertical="center" wrapText="1"/>
    </xf>
    <xf numFmtId="14" fontId="63" fillId="42" borderId="24" xfId="0" applyNumberFormat="1" applyFont="1" applyFill="1" applyBorder="1" applyAlignment="1">
      <alignment horizontal="center" vertical="center" wrapText="1"/>
    </xf>
    <xf numFmtId="14" fontId="71" fillId="42" borderId="24" xfId="1" applyNumberFormat="1" applyFont="1" applyFill="1" applyBorder="1" applyAlignment="1">
      <alignment horizontal="center" vertical="center" wrapText="1"/>
    </xf>
    <xf numFmtId="14" fontId="63" fillId="43" borderId="24" xfId="0" applyNumberFormat="1" applyFont="1" applyFill="1" applyBorder="1" applyAlignment="1">
      <alignment horizontal="center" vertical="center" wrapText="1"/>
    </xf>
    <xf numFmtId="14" fontId="71" fillId="49" borderId="17" xfId="1" applyNumberFormat="1" applyFont="1" applyFill="1" applyBorder="1" applyAlignment="1">
      <alignment horizontal="center" vertical="center" wrapText="1"/>
    </xf>
    <xf numFmtId="14" fontId="63" fillId="49" borderId="24" xfId="1" applyNumberFormat="1" applyFont="1" applyFill="1" applyBorder="1" applyAlignment="1">
      <alignment horizontal="center" vertical="center" wrapText="1"/>
    </xf>
    <xf numFmtId="14" fontId="63" fillId="48" borderId="24" xfId="0" applyNumberFormat="1" applyFont="1" applyFill="1" applyBorder="1" applyAlignment="1">
      <alignment horizontal="center" vertical="center" wrapText="1"/>
    </xf>
    <xf numFmtId="14" fontId="71" fillId="47" borderId="24" xfId="0" applyNumberFormat="1" applyFont="1" applyFill="1" applyBorder="1" applyAlignment="1">
      <alignment horizontal="center" vertical="center" wrapText="1"/>
    </xf>
    <xf numFmtId="14" fontId="71" fillId="49" borderId="24" xfId="0" applyNumberFormat="1" applyFont="1" applyFill="1" applyBorder="1" applyAlignment="1">
      <alignment horizontal="center" vertical="center" wrapText="1"/>
    </xf>
    <xf numFmtId="14" fontId="63" fillId="49" borderId="24" xfId="0" applyNumberFormat="1" applyFont="1" applyFill="1" applyBorder="1" applyAlignment="1">
      <alignment horizontal="center" vertical="center" wrapText="1"/>
    </xf>
    <xf numFmtId="14" fontId="63" fillId="42" borderId="27" xfId="0" applyNumberFormat="1" applyFont="1" applyFill="1" applyBorder="1" applyAlignment="1">
      <alignment horizontal="center" vertical="center" wrapText="1"/>
    </xf>
    <xf numFmtId="14" fontId="71" fillId="49" borderId="24" xfId="1" applyNumberFormat="1" applyFont="1" applyFill="1" applyBorder="1" applyAlignment="1">
      <alignment horizontal="center" vertical="center" wrapText="1"/>
    </xf>
    <xf numFmtId="14" fontId="63" fillId="49" borderId="17" xfId="1" applyNumberFormat="1" applyFont="1" applyFill="1" applyBorder="1" applyAlignment="1">
      <alignment horizontal="center" vertical="center" wrapText="1"/>
    </xf>
    <xf numFmtId="44" fontId="63" fillId="48" borderId="17" xfId="1" applyNumberFormat="1" applyFont="1" applyFill="1" applyBorder="1" applyAlignment="1">
      <alignment horizontal="center" vertical="center" wrapText="1"/>
    </xf>
    <xf numFmtId="44" fontId="63" fillId="48" borderId="17" xfId="1" applyFont="1" applyFill="1" applyBorder="1" applyAlignment="1">
      <alignment horizontal="center" vertical="center" wrapText="1"/>
    </xf>
    <xf numFmtId="0" fontId="56" fillId="44" borderId="33" xfId="0" applyFont="1" applyFill="1" applyBorder="1" applyAlignment="1">
      <alignment vertical="center"/>
    </xf>
    <xf numFmtId="15" fontId="63" fillId="47" borderId="24" xfId="0" applyNumberFormat="1" applyFont="1" applyFill="1" applyBorder="1" applyAlignment="1">
      <alignment horizontal="center" vertical="center" wrapText="1"/>
    </xf>
    <xf numFmtId="14" fontId="71" fillId="48" borderId="17" xfId="1" applyNumberFormat="1" applyFont="1" applyFill="1" applyBorder="1" applyAlignment="1">
      <alignment horizontal="center" vertical="center" wrapText="1"/>
    </xf>
    <xf numFmtId="44" fontId="68" fillId="49" borderId="17" xfId="1" applyFont="1" applyFill="1" applyBorder="1" applyAlignment="1">
      <alignment horizontal="center" vertical="center" wrapText="1"/>
    </xf>
    <xf numFmtId="44" fontId="68" fillId="49" borderId="24" xfId="1" applyFont="1" applyFill="1" applyBorder="1" applyAlignment="1">
      <alignment horizontal="center" vertical="center" wrapText="1"/>
    </xf>
    <xf numFmtId="14" fontId="71" fillId="47" borderId="24" xfId="1" applyNumberFormat="1" applyFont="1" applyFill="1" applyBorder="1" applyAlignment="1">
      <alignment horizontal="center" vertical="center" wrapText="1"/>
    </xf>
    <xf numFmtId="14" fontId="71" fillId="46" borderId="24" xfId="1" applyNumberFormat="1" applyFont="1" applyFill="1" applyBorder="1" applyAlignment="1">
      <alignment horizontal="center" vertical="center" wrapText="1"/>
    </xf>
    <xf numFmtId="49" fontId="63" fillId="49" borderId="24" xfId="0" applyNumberFormat="1" applyFont="1" applyFill="1" applyBorder="1" applyAlignment="1">
      <alignment horizontal="center" vertical="center" wrapText="1"/>
    </xf>
    <xf numFmtId="0" fontId="72" fillId="48" borderId="24" xfId="0" applyFont="1" applyFill="1" applyBorder="1" applyAlignment="1">
      <alignment horizontal="center" vertical="center" wrapText="1"/>
    </xf>
    <xf numFmtId="44" fontId="63" fillId="48" borderId="24" xfId="1" applyNumberFormat="1" applyFont="1" applyFill="1" applyBorder="1" applyAlignment="1">
      <alignment horizontal="center" vertical="center" wrapText="1"/>
    </xf>
    <xf numFmtId="49" fontId="63" fillId="42" borderId="24" xfId="0" applyNumberFormat="1" applyFont="1" applyFill="1" applyBorder="1" applyAlignment="1">
      <alignment horizontal="center" vertical="center" wrapText="1"/>
    </xf>
    <xf numFmtId="49" fontId="63" fillId="47" borderId="24" xfId="0" applyNumberFormat="1" applyFont="1" applyFill="1" applyBorder="1" applyAlignment="1">
      <alignment horizontal="center" vertical="center" wrapText="1"/>
    </xf>
    <xf numFmtId="49" fontId="63" fillId="51" borderId="24" xfId="0" applyNumberFormat="1" applyFont="1" applyFill="1" applyBorder="1" applyAlignment="1">
      <alignment horizontal="center" vertical="center" wrapText="1"/>
    </xf>
    <xf numFmtId="49" fontId="63" fillId="51" borderId="24" xfId="1" applyNumberFormat="1" applyFont="1" applyFill="1" applyBorder="1" applyAlignment="1">
      <alignment horizontal="center" vertical="center" wrapText="1"/>
    </xf>
    <xf numFmtId="49" fontId="63" fillId="46" borderId="24" xfId="0" applyNumberFormat="1" applyFont="1" applyFill="1" applyBorder="1" applyAlignment="1">
      <alignment horizontal="center" vertical="center" wrapText="1"/>
    </xf>
    <xf numFmtId="49" fontId="63" fillId="46" borderId="24" xfId="2" applyNumberFormat="1" applyFont="1" applyFill="1" applyBorder="1" applyAlignment="1">
      <alignment horizontal="center" vertical="center" wrapText="1"/>
    </xf>
    <xf numFmtId="49" fontId="63" fillId="45" borderId="24" xfId="2" applyNumberFormat="1" applyFont="1" applyFill="1" applyBorder="1" applyAlignment="1">
      <alignment horizontal="center" vertical="center" wrapText="1"/>
    </xf>
    <xf numFmtId="49" fontId="68" fillId="46" borderId="24" xfId="1" applyNumberFormat="1" applyFont="1" applyFill="1" applyBorder="1" applyAlignment="1">
      <alignment horizontal="center" vertical="center" wrapText="1"/>
    </xf>
    <xf numFmtId="49" fontId="63" fillId="45" borderId="24" xfId="0" applyNumberFormat="1" applyFont="1" applyFill="1" applyBorder="1" applyAlignment="1">
      <alignment horizontal="center" vertical="center" wrapText="1"/>
    </xf>
    <xf numFmtId="49" fontId="63" fillId="50" borderId="24" xfId="0" applyNumberFormat="1" applyFont="1" applyFill="1" applyBorder="1" applyAlignment="1">
      <alignment horizontal="center" vertical="center" wrapText="1"/>
    </xf>
    <xf numFmtId="49" fontId="63" fillId="47" borderId="24" xfId="1" applyNumberFormat="1" applyFont="1" applyFill="1" applyBorder="1" applyAlignment="1">
      <alignment horizontal="center" vertical="center" wrapText="1"/>
    </xf>
    <xf numFmtId="14" fontId="68" fillId="0" borderId="24" xfId="1" applyNumberFormat="1" applyFont="1" applyFill="1" applyBorder="1" applyAlignment="1">
      <alignment horizontal="center" vertical="center" wrapText="1"/>
    </xf>
    <xf numFmtId="0" fontId="63" fillId="0" borderId="24" xfId="0" quotePrefix="1" applyFont="1" applyFill="1" applyBorder="1" applyAlignment="1">
      <alignment horizontal="center" vertical="center" wrapText="1"/>
    </xf>
    <xf numFmtId="14" fontId="63" fillId="0" borderId="24" xfId="0" applyNumberFormat="1" applyFont="1" applyFill="1" applyBorder="1" applyAlignment="1">
      <alignment horizontal="center" vertical="center" wrapText="1"/>
    </xf>
    <xf numFmtId="44" fontId="68" fillId="0" borderId="0" xfId="1" applyNumberFormat="1" applyFont="1" applyFill="1" applyBorder="1" applyAlignment="1">
      <alignment horizontal="center" vertical="center" wrapText="1"/>
    </xf>
    <xf numFmtId="44" fontId="63" fillId="0" borderId="0" xfId="1" applyNumberFormat="1" applyFont="1" applyFill="1" applyBorder="1" applyAlignment="1">
      <alignment horizontal="center" vertical="center" wrapText="1"/>
    </xf>
    <xf numFmtId="44" fontId="64" fillId="0" borderId="0" xfId="1" applyNumberFormat="1" applyFont="1" applyFill="1" applyBorder="1" applyAlignment="1">
      <alignment horizontal="center" vertical="center" wrapText="1"/>
    </xf>
    <xf numFmtId="9" fontId="63" fillId="0" borderId="0" xfId="2" applyNumberFormat="1" applyFont="1" applyFill="1" applyBorder="1" applyAlignment="1">
      <alignment horizontal="center" vertical="center" wrapText="1"/>
    </xf>
    <xf numFmtId="0" fontId="62" fillId="4" borderId="21" xfId="0" applyFont="1" applyFill="1" applyBorder="1" applyAlignment="1">
      <alignment horizontal="center" vertical="center" wrapText="1"/>
    </xf>
    <xf numFmtId="0" fontId="62" fillId="4" borderId="20" xfId="0" applyFont="1" applyFill="1" applyBorder="1" applyAlignment="1">
      <alignment horizontal="center" vertical="center" wrapText="1"/>
    </xf>
    <xf numFmtId="0" fontId="62" fillId="4" borderId="23" xfId="0" applyFont="1" applyFill="1" applyBorder="1" applyAlignment="1">
      <alignment horizontal="center" vertical="center" wrapText="1"/>
    </xf>
    <xf numFmtId="49" fontId="71" fillId="49" borderId="24" xfId="0" applyNumberFormat="1" applyFont="1" applyFill="1" applyBorder="1" applyAlignment="1">
      <alignment horizontal="center" vertical="center" wrapText="1"/>
    </xf>
    <xf numFmtId="44" fontId="63" fillId="48" borderId="24" xfId="1" applyFont="1" applyFill="1" applyBorder="1" applyAlignment="1">
      <alignment horizontal="center" vertical="center" wrapText="1"/>
    </xf>
    <xf numFmtId="14" fontId="71" fillId="48" borderId="24" xfId="1" applyNumberFormat="1" applyFont="1" applyFill="1" applyBorder="1" applyAlignment="1">
      <alignment horizontal="center" vertical="center" wrapText="1"/>
    </xf>
    <xf numFmtId="49" fontId="63" fillId="45" borderId="24" xfId="2" quotePrefix="1" applyNumberFormat="1" applyFont="1" applyFill="1" applyBorder="1" applyAlignment="1">
      <alignment horizontal="center" vertical="center" wrapText="1"/>
    </xf>
    <xf numFmtId="49" fontId="63" fillId="0" borderId="24" xfId="2" quotePrefix="1" applyNumberFormat="1" applyFont="1" applyFill="1" applyBorder="1" applyAlignment="1">
      <alignment horizontal="center" vertical="center" wrapText="1"/>
    </xf>
    <xf numFmtId="0" fontId="63" fillId="52" borderId="24" xfId="0" applyFont="1" applyFill="1" applyBorder="1" applyAlignment="1">
      <alignment horizontal="center" vertical="center" wrapText="1"/>
    </xf>
    <xf numFmtId="14" fontId="68" fillId="52" borderId="24" xfId="1" applyNumberFormat="1" applyFont="1" applyFill="1" applyBorder="1" applyAlignment="1">
      <alignment horizontal="center" vertical="center" wrapText="1"/>
    </xf>
    <xf numFmtId="14" fontId="63" fillId="52" borderId="24" xfId="1" applyNumberFormat="1" applyFont="1" applyFill="1" applyBorder="1" applyAlignment="1">
      <alignment horizontal="center" vertical="center" wrapText="1"/>
    </xf>
    <xf numFmtId="14" fontId="71" fillId="52" borderId="24" xfId="1" applyNumberFormat="1" applyFont="1" applyFill="1" applyBorder="1" applyAlignment="1">
      <alignment horizontal="center" vertical="center" wrapText="1"/>
    </xf>
    <xf numFmtId="44" fontId="68" fillId="52" borderId="24" xfId="1" applyFont="1" applyFill="1" applyBorder="1" applyAlignment="1">
      <alignment horizontal="center" vertical="center" wrapText="1"/>
    </xf>
    <xf numFmtId="49" fontId="63" fillId="52" borderId="24" xfId="0" applyNumberFormat="1" applyFont="1" applyFill="1" applyBorder="1" applyAlignment="1">
      <alignment horizontal="center" vertical="center" wrapText="1"/>
    </xf>
    <xf numFmtId="14" fontId="63" fillId="52" borderId="24" xfId="0" applyNumberFormat="1" applyFont="1" applyFill="1" applyBorder="1" applyAlignment="1">
      <alignment horizontal="center" vertical="center" wrapText="1"/>
    </xf>
    <xf numFmtId="49" fontId="63" fillId="52" borderId="24" xfId="1" applyNumberFormat="1" applyFont="1" applyFill="1" applyBorder="1" applyAlignment="1">
      <alignment horizontal="center" vertical="center" wrapText="1"/>
    </xf>
    <xf numFmtId="49" fontId="63" fillId="43" borderId="24" xfId="0" applyNumberFormat="1" applyFont="1" applyFill="1" applyBorder="1" applyAlignment="1">
      <alignment horizontal="center" vertical="center" wrapText="1"/>
    </xf>
    <xf numFmtId="14" fontId="63" fillId="43" borderId="24" xfId="1" applyNumberFormat="1" applyFont="1" applyFill="1" applyBorder="1" applyAlignment="1">
      <alignment horizontal="center" vertical="center" wrapText="1"/>
    </xf>
    <xf numFmtId="49" fontId="63" fillId="43" borderId="24" xfId="1" applyNumberFormat="1" applyFont="1" applyFill="1" applyBorder="1" applyAlignment="1">
      <alignment horizontal="center" vertical="center" wrapText="1"/>
    </xf>
    <xf numFmtId="49" fontId="63" fillId="40" borderId="24" xfId="0" applyNumberFormat="1" applyFont="1" applyFill="1" applyBorder="1" applyAlignment="1">
      <alignment horizontal="center" vertical="center" wrapText="1"/>
    </xf>
    <xf numFmtId="0" fontId="73" fillId="0" borderId="0" xfId="0" applyFont="1" applyFill="1" applyAlignment="1">
      <alignment horizontal="center" vertical="center" wrapText="1"/>
    </xf>
    <xf numFmtId="0" fontId="74" fillId="41" borderId="28" xfId="0" applyFont="1" applyFill="1" applyBorder="1" applyAlignment="1">
      <alignment horizontal="center" vertical="center" wrapText="1"/>
    </xf>
    <xf numFmtId="0" fontId="75" fillId="41" borderId="25" xfId="0" applyFont="1" applyFill="1" applyBorder="1" applyAlignment="1">
      <alignment horizontal="center" vertical="center" wrapText="1"/>
    </xf>
    <xf numFmtId="0" fontId="75" fillId="41" borderId="25" xfId="0" applyFont="1" applyFill="1" applyBorder="1"/>
    <xf numFmtId="44" fontId="75" fillId="41" borderId="25" xfId="0" applyNumberFormat="1" applyFont="1" applyFill="1" applyBorder="1" applyAlignment="1">
      <alignment vertical="center"/>
    </xf>
    <xf numFmtId="0" fontId="75" fillId="44" borderId="33" xfId="0" applyFont="1" applyFill="1" applyBorder="1" applyAlignment="1">
      <alignment vertical="center"/>
    </xf>
    <xf numFmtId="0" fontId="74" fillId="0" borderId="0" xfId="0" applyFont="1" applyFill="1" applyAlignment="1">
      <alignment horizontal="center" vertical="center" wrapText="1"/>
    </xf>
    <xf numFmtId="14" fontId="63" fillId="40" borderId="24" xfId="1" applyNumberFormat="1" applyFont="1" applyFill="1" applyBorder="1" applyAlignment="1">
      <alignment horizontal="center" vertical="center" wrapText="1"/>
    </xf>
    <xf numFmtId="44" fontId="63" fillId="40" borderId="24" xfId="1" applyFont="1" applyFill="1" applyBorder="1" applyAlignment="1">
      <alignment horizontal="center" vertical="center" wrapText="1"/>
    </xf>
    <xf numFmtId="0" fontId="55" fillId="5" borderId="0" xfId="0" applyFont="1" applyFill="1" applyAlignment="1">
      <alignment horizontal="center" vertical="top" wrapText="1"/>
    </xf>
    <xf numFmtId="0" fontId="57" fillId="0" borderId="0" xfId="0" applyFont="1" applyBorder="1" applyAlignment="1">
      <alignment horizontal="center" vertical="center" wrapText="1"/>
    </xf>
    <xf numFmtId="0" fontId="76" fillId="0" borderId="24" xfId="0" applyFont="1" applyFill="1" applyBorder="1" applyAlignment="1">
      <alignment horizontal="center" vertical="center" wrapText="1"/>
    </xf>
    <xf numFmtId="0" fontId="76" fillId="40" borderId="24" xfId="0" quotePrefix="1" applyFont="1" applyFill="1" applyBorder="1" applyAlignment="1">
      <alignment horizontal="center" vertical="center" wrapText="1"/>
    </xf>
    <xf numFmtId="44" fontId="76" fillId="0" borderId="24" xfId="1" applyNumberFormat="1" applyFont="1" applyFill="1" applyBorder="1" applyAlignment="1">
      <alignment horizontal="center" vertical="center" wrapText="1"/>
    </xf>
    <xf numFmtId="49" fontId="77" fillId="0" borderId="24" xfId="1" applyNumberFormat="1" applyFont="1" applyFill="1" applyBorder="1" applyAlignment="1">
      <alignment horizontal="center" vertical="center" wrapText="1"/>
    </xf>
    <xf numFmtId="0" fontId="78" fillId="41" borderId="28" xfId="0" applyFont="1" applyFill="1" applyBorder="1" applyAlignment="1">
      <alignment horizontal="center" vertical="center" wrapText="1"/>
    </xf>
    <xf numFmtId="0" fontId="79" fillId="41" borderId="25" xfId="0" applyFont="1" applyFill="1" applyBorder="1" applyAlignment="1">
      <alignment horizontal="center" vertical="center" wrapText="1"/>
    </xf>
    <xf numFmtId="0" fontId="79" fillId="41" borderId="25" xfId="0" applyFont="1" applyFill="1" applyBorder="1"/>
    <xf numFmtId="0" fontId="72" fillId="49" borderId="17" xfId="0" applyFont="1" applyFill="1" applyBorder="1" applyAlignment="1">
      <alignment horizontal="center" vertical="center" wrapText="1"/>
    </xf>
    <xf numFmtId="0" fontId="63" fillId="47" borderId="0"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0" xfId="0" applyFont="1" applyFill="1" applyBorder="1"/>
    <xf numFmtId="0" fontId="63" fillId="49" borderId="0" xfId="0" applyFont="1" applyFill="1" applyAlignment="1">
      <alignment horizontal="center" vertical="center" wrapText="1"/>
    </xf>
    <xf numFmtId="0" fontId="63" fillId="0" borderId="3" xfId="0" applyFont="1" applyFill="1" applyBorder="1" applyAlignment="1">
      <alignment horizontal="center" vertical="center" wrapText="1"/>
    </xf>
    <xf numFmtId="0" fontId="63" fillId="41" borderId="0" xfId="0" applyFont="1" applyFill="1" applyBorder="1" applyAlignment="1">
      <alignment horizontal="center" vertical="center" wrapText="1"/>
    </xf>
    <xf numFmtId="0" fontId="63" fillId="5" borderId="0" xfId="0" applyFont="1" applyFill="1" applyAlignment="1">
      <alignment horizontal="center" vertical="center" wrapText="1"/>
    </xf>
    <xf numFmtId="0" fontId="63" fillId="5" borderId="0" xfId="0" applyFont="1" applyFill="1" applyBorder="1" applyAlignment="1">
      <alignment horizontal="center" vertical="center" wrapText="1"/>
    </xf>
    <xf numFmtId="49" fontId="63" fillId="5" borderId="0" xfId="0" applyNumberFormat="1" applyFont="1" applyFill="1" applyBorder="1" applyAlignment="1">
      <alignment horizontal="center" vertical="center" wrapText="1"/>
    </xf>
    <xf numFmtId="0" fontId="63" fillId="5" borderId="0" xfId="0" applyFont="1" applyFill="1" applyAlignment="1">
      <alignment horizontal="left" vertical="center" wrapText="1"/>
    </xf>
    <xf numFmtId="0" fontId="54" fillId="5" borderId="0" xfId="0" applyFont="1" applyFill="1" applyAlignment="1">
      <alignment horizontal="center" vertical="center" wrapText="1"/>
    </xf>
    <xf numFmtId="0" fontId="63" fillId="0" borderId="27" xfId="0" quotePrefix="1" applyFont="1" applyFill="1" applyBorder="1" applyAlignment="1">
      <alignment horizontal="center" vertical="center" wrapText="1"/>
    </xf>
    <xf numFmtId="0" fontId="81" fillId="53" borderId="27" xfId="0" quotePrefix="1" applyFont="1" applyFill="1" applyBorder="1" applyAlignment="1">
      <alignment horizontal="center" vertical="center" wrapText="1"/>
    </xf>
    <xf numFmtId="0" fontId="63" fillId="53" borderId="3" xfId="0" applyFont="1" applyFill="1" applyBorder="1" applyAlignment="1">
      <alignment horizontal="left" vertical="center" wrapText="1"/>
    </xf>
    <xf numFmtId="49" fontId="63" fillId="53" borderId="3" xfId="0" applyNumberFormat="1" applyFont="1" applyFill="1" applyBorder="1" applyAlignment="1">
      <alignment horizontal="left" vertical="center" wrapText="1"/>
    </xf>
    <xf numFmtId="0" fontId="63" fillId="53" borderId="0" xfId="0" applyFont="1" applyFill="1" applyAlignment="1">
      <alignment horizontal="center" vertical="center" wrapText="1"/>
    </xf>
    <xf numFmtId="49" fontId="63" fillId="53" borderId="26" xfId="0" quotePrefix="1" applyNumberFormat="1" applyFont="1" applyFill="1" applyBorder="1" applyAlignment="1">
      <alignment horizontal="left" vertical="center" wrapText="1"/>
    </xf>
    <xf numFmtId="0" fontId="65" fillId="0" borderId="0" xfId="0" applyFont="1" applyFill="1" applyBorder="1"/>
    <xf numFmtId="0" fontId="63" fillId="53" borderId="3" xfId="0" applyFont="1" applyFill="1" applyBorder="1" applyAlignment="1">
      <alignment horizontal="center" vertical="center" wrapText="1"/>
    </xf>
    <xf numFmtId="0" fontId="63" fillId="54" borderId="24" xfId="0" applyFont="1" applyFill="1" applyBorder="1" applyAlignment="1">
      <alignment horizontal="center" vertical="center" wrapText="1"/>
    </xf>
    <xf numFmtId="0" fontId="63" fillId="50" borderId="24" xfId="0" quotePrefix="1" applyFont="1" applyFill="1" applyBorder="1" applyAlignment="1">
      <alignment horizontal="center" vertical="center" wrapText="1"/>
    </xf>
    <xf numFmtId="49" fontId="63" fillId="50" borderId="24" xfId="0" quotePrefix="1" applyNumberFormat="1" applyFont="1" applyFill="1" applyBorder="1" applyAlignment="1">
      <alignment horizontal="center" vertical="center" wrapText="1"/>
    </xf>
    <xf numFmtId="49" fontId="63" fillId="50" borderId="24" xfId="2" quotePrefix="1" applyNumberFormat="1" applyFont="1" applyFill="1" applyBorder="1" applyAlignment="1">
      <alignment horizontal="center" vertical="center" wrapText="1"/>
    </xf>
    <xf numFmtId="0" fontId="63" fillId="55" borderId="24" xfId="0" applyFont="1" applyFill="1" applyBorder="1" applyAlignment="1">
      <alignment horizontal="center" vertical="center" wrapText="1"/>
    </xf>
    <xf numFmtId="49" fontId="63" fillId="55" borderId="24" xfId="0" quotePrefix="1"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0" fontId="63" fillId="56"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49" fontId="80" fillId="0" borderId="17" xfId="1" applyNumberFormat="1" applyFont="1" applyFill="1" applyBorder="1" applyAlignment="1">
      <alignment horizontal="center" vertical="center" wrapText="1"/>
    </xf>
    <xf numFmtId="0" fontId="57" fillId="0" borderId="0" xfId="0" applyFont="1" applyBorder="1" applyAlignment="1">
      <alignment horizontal="center" vertical="center" wrapText="1"/>
    </xf>
    <xf numFmtId="49" fontId="80" fillId="51" borderId="17" xfId="1" applyNumberFormat="1" applyFont="1" applyFill="1" applyBorder="1" applyAlignment="1">
      <alignment horizontal="center" vertical="center" wrapText="1"/>
    </xf>
    <xf numFmtId="49" fontId="80" fillId="0" borderId="24" xfId="1" applyNumberFormat="1" applyFont="1" applyFill="1" applyBorder="1" applyAlignment="1">
      <alignment horizontal="center" vertical="center" wrapText="1"/>
    </xf>
    <xf numFmtId="49" fontId="63" fillId="0" borderId="24" xfId="0" applyNumberFormat="1" applyFont="1" applyFill="1" applyBorder="1" applyAlignment="1">
      <alignment horizontal="center" vertical="center" wrapText="1"/>
    </xf>
    <xf numFmtId="49" fontId="80" fillId="51" borderId="24" xfId="1" applyNumberFormat="1" applyFont="1" applyFill="1" applyBorder="1" applyAlignment="1">
      <alignment horizontal="center" vertical="center" wrapText="1"/>
    </xf>
    <xf numFmtId="49" fontId="63" fillId="0" borderId="36" xfId="0" applyNumberFormat="1" applyFont="1" applyFill="1" applyBorder="1" applyAlignment="1">
      <alignment horizontal="center" vertical="center" wrapText="1"/>
    </xf>
    <xf numFmtId="0" fontId="63" fillId="0" borderId="36" xfId="0" applyFont="1" applyFill="1" applyBorder="1" applyAlignment="1">
      <alignment horizontal="center" vertical="center" wrapText="1"/>
    </xf>
    <xf numFmtId="49" fontId="80" fillId="0" borderId="35" xfId="1" applyNumberFormat="1" applyFont="1" applyFill="1" applyBorder="1" applyAlignment="1">
      <alignment horizontal="center" vertical="center" wrapText="1"/>
    </xf>
    <xf numFmtId="49" fontId="80" fillId="51" borderId="35" xfId="1" applyNumberFormat="1" applyFont="1" applyFill="1" applyBorder="1" applyAlignment="1">
      <alignment horizontal="center" vertical="center" wrapText="1"/>
    </xf>
    <xf numFmtId="0" fontId="63" fillId="51" borderId="36" xfId="0" applyFont="1" applyFill="1" applyBorder="1" applyAlignment="1">
      <alignment horizontal="center" vertical="center" wrapText="1"/>
    </xf>
    <xf numFmtId="49" fontId="80" fillId="51" borderId="37" xfId="1" applyNumberFormat="1" applyFont="1" applyFill="1" applyBorder="1" applyAlignment="1">
      <alignment horizontal="center" vertical="center" wrapText="1"/>
    </xf>
    <xf numFmtId="49" fontId="80" fillId="51" borderId="38" xfId="1" applyNumberFormat="1" applyFont="1" applyFill="1" applyBorder="1" applyAlignment="1">
      <alignment horizontal="center" vertical="center" wrapText="1"/>
    </xf>
    <xf numFmtId="49" fontId="63" fillId="51" borderId="38" xfId="0" applyNumberFormat="1" applyFont="1" applyFill="1" applyBorder="1" applyAlignment="1">
      <alignment horizontal="center" vertical="center" wrapText="1"/>
    </xf>
    <xf numFmtId="0" fontId="63" fillId="51" borderId="39" xfId="0" applyFont="1" applyFill="1" applyBorder="1" applyAlignment="1">
      <alignment horizontal="center" vertical="center" wrapText="1"/>
    </xf>
    <xf numFmtId="49" fontId="63" fillId="0" borderId="17" xfId="0" applyNumberFormat="1" applyFont="1" applyFill="1" applyBorder="1" applyAlignment="1">
      <alignment horizontal="center" vertical="center" wrapText="1"/>
    </xf>
    <xf numFmtId="49" fontId="63" fillId="0" borderId="41" xfId="0" applyNumberFormat="1" applyFont="1" applyFill="1" applyBorder="1" applyAlignment="1">
      <alignment horizontal="center" vertical="center" wrapText="1"/>
    </xf>
    <xf numFmtId="0" fontId="62" fillId="56" borderId="42" xfId="0" applyFont="1" applyFill="1" applyBorder="1" applyAlignment="1">
      <alignment horizontal="center" vertical="center" wrapText="1"/>
    </xf>
    <xf numFmtId="0" fontId="62" fillId="56" borderId="43" xfId="0" applyFont="1" applyFill="1" applyBorder="1" applyAlignment="1">
      <alignment horizontal="center" vertical="center" wrapText="1"/>
    </xf>
    <xf numFmtId="0" fontId="63" fillId="56" borderId="43" xfId="0" applyFont="1" applyFill="1" applyBorder="1" applyAlignment="1">
      <alignment horizontal="center" vertical="center" wrapText="1"/>
    </xf>
    <xf numFmtId="0" fontId="63" fillId="56" borderId="44" xfId="0" applyFont="1" applyFill="1" applyBorder="1" applyAlignment="1">
      <alignment horizontal="center" vertical="center" wrapText="1"/>
    </xf>
    <xf numFmtId="49" fontId="80" fillId="51" borderId="40" xfId="1" applyNumberFormat="1" applyFont="1" applyFill="1" applyBorder="1" applyAlignment="1">
      <alignment horizontal="center" vertical="center" wrapText="1"/>
    </xf>
    <xf numFmtId="49" fontId="63" fillId="51" borderId="17" xfId="0" applyNumberFormat="1" applyFont="1" applyFill="1" applyBorder="1" applyAlignment="1">
      <alignment horizontal="center" vertical="center" wrapText="1"/>
    </xf>
    <xf numFmtId="0" fontId="63" fillId="51" borderId="41" xfId="0" applyFont="1" applyFill="1" applyBorder="1" applyAlignment="1">
      <alignment horizontal="center" vertical="center" wrapText="1"/>
    </xf>
    <xf numFmtId="49" fontId="80" fillId="0" borderId="37" xfId="1" applyNumberFormat="1" applyFont="1" applyFill="1" applyBorder="1" applyAlignment="1">
      <alignment horizontal="center" vertical="center" wrapText="1"/>
    </xf>
    <xf numFmtId="49" fontId="80" fillId="0" borderId="38" xfId="1" applyNumberFormat="1" applyFont="1" applyFill="1" applyBorder="1" applyAlignment="1">
      <alignment horizontal="center" vertical="center" wrapText="1"/>
    </xf>
    <xf numFmtId="49" fontId="63" fillId="0" borderId="38" xfId="0" applyNumberFormat="1" applyFont="1" applyFill="1" applyBorder="1" applyAlignment="1">
      <alignment horizontal="center" vertical="center" wrapText="1"/>
    </xf>
    <xf numFmtId="0" fontId="63" fillId="0" borderId="39" xfId="0" applyFont="1" applyFill="1" applyBorder="1" applyAlignment="1">
      <alignment horizontal="center" vertical="center" wrapText="1"/>
    </xf>
    <xf numFmtId="0" fontId="82" fillId="0" borderId="28" xfId="0" applyFont="1" applyFill="1" applyBorder="1" applyAlignment="1">
      <alignment horizontal="center" vertical="center" wrapText="1"/>
    </xf>
    <xf numFmtId="0" fontId="83" fillId="0" borderId="25" xfId="0" applyFont="1" applyFill="1" applyBorder="1" applyAlignment="1">
      <alignment horizontal="center" vertical="center" wrapText="1"/>
    </xf>
    <xf numFmtId="0" fontId="83" fillId="0" borderId="25" xfId="0" applyFont="1" applyFill="1" applyBorder="1"/>
    <xf numFmtId="0" fontId="63" fillId="57" borderId="24" xfId="0" quotePrefix="1" applyFont="1" applyFill="1" applyBorder="1" applyAlignment="1">
      <alignment horizontal="center" vertical="center" wrapText="1"/>
    </xf>
    <xf numFmtId="0" fontId="63" fillId="57" borderId="24" xfId="0" applyFont="1" applyFill="1" applyBorder="1" applyAlignment="1">
      <alignment horizontal="center" vertical="center" wrapText="1"/>
    </xf>
    <xf numFmtId="49" fontId="63" fillId="57" borderId="3" xfId="0" applyNumberFormat="1" applyFont="1" applyFill="1" applyBorder="1" applyAlignment="1">
      <alignment horizontal="center" vertical="center" wrapText="1"/>
    </xf>
    <xf numFmtId="0" fontId="63" fillId="57" borderId="0" xfId="0" applyFont="1" applyFill="1" applyAlignment="1">
      <alignment horizontal="center" vertical="center" wrapText="1"/>
    </xf>
    <xf numFmtId="0" fontId="81" fillId="57" borderId="27" xfId="0" quotePrefix="1" applyFont="1" applyFill="1" applyBorder="1" applyAlignment="1">
      <alignment horizontal="center" vertical="center" wrapText="1"/>
    </xf>
    <xf numFmtId="0" fontId="63" fillId="57" borderId="3" xfId="0" applyFont="1" applyFill="1" applyBorder="1" applyAlignment="1">
      <alignment horizontal="left" vertical="center" wrapText="1"/>
    </xf>
    <xf numFmtId="0" fontId="63" fillId="57" borderId="3" xfId="0" applyFont="1" applyFill="1" applyBorder="1" applyAlignment="1">
      <alignment horizontal="center" vertical="center" wrapText="1"/>
    </xf>
    <xf numFmtId="0" fontId="63" fillId="41" borderId="0" xfId="0" applyFont="1" applyFill="1" applyBorder="1" applyAlignment="1">
      <alignment horizontal="center" vertical="center" wrapText="1"/>
    </xf>
    <xf numFmtId="0" fontId="63" fillId="54" borderId="3" xfId="0" applyFont="1" applyFill="1" applyBorder="1" applyAlignment="1">
      <alignment horizontal="center" vertical="center" wrapText="1"/>
    </xf>
    <xf numFmtId="0" fontId="63" fillId="0" borderId="0" xfId="0" quotePrefix="1" applyFont="1" applyFill="1" applyBorder="1" applyAlignment="1">
      <alignment horizontal="center" vertical="center" wrapText="1"/>
    </xf>
    <xf numFmtId="0" fontId="63" fillId="0" borderId="3" xfId="0" quotePrefix="1" applyFont="1" applyFill="1" applyBorder="1" applyAlignment="1">
      <alignment horizontal="center" vertical="center" wrapText="1"/>
    </xf>
    <xf numFmtId="0" fontId="63" fillId="53" borderId="24" xfId="0" applyFont="1" applyFill="1" applyBorder="1" applyAlignment="1">
      <alignment horizontal="left" vertical="center" wrapText="1"/>
    </xf>
    <xf numFmtId="49" fontId="63" fillId="53" borderId="24" xfId="0" applyNumberFormat="1" applyFont="1" applyFill="1" applyBorder="1" applyAlignment="1">
      <alignment horizontal="left" vertical="center" wrapText="1"/>
    </xf>
    <xf numFmtId="0" fontId="63" fillId="53" borderId="24" xfId="0" applyFont="1" applyFill="1" applyBorder="1" applyAlignment="1">
      <alignment horizontal="center" vertical="center" wrapText="1"/>
    </xf>
    <xf numFmtId="0" fontId="63" fillId="42" borderId="0" xfId="0" applyFont="1" applyFill="1" applyBorder="1" applyAlignment="1">
      <alignment horizontal="center" vertical="center" wrapText="1"/>
    </xf>
    <xf numFmtId="44" fontId="63" fillId="0" borderId="24" xfId="1" quotePrefix="1" applyFont="1" applyFill="1" applyBorder="1" applyAlignment="1">
      <alignment horizontal="center" vertical="center" wrapText="1"/>
    </xf>
    <xf numFmtId="44" fontId="63" fillId="0" borderId="3" xfId="1" quotePrefix="1" applyFont="1" applyFill="1" applyBorder="1" applyAlignment="1">
      <alignment horizontal="center" vertical="center" wrapText="1"/>
    </xf>
    <xf numFmtId="44" fontId="63" fillId="0" borderId="17" xfId="1" quotePrefix="1" applyFont="1" applyFill="1" applyBorder="1" applyAlignment="1">
      <alignment horizontal="center" vertical="center" wrapText="1"/>
    </xf>
    <xf numFmtId="44" fontId="63" fillId="0" borderId="57" xfId="1" quotePrefix="1" applyFont="1" applyFill="1" applyBorder="1" applyAlignment="1">
      <alignment horizontal="center" vertical="center" wrapText="1"/>
    </xf>
    <xf numFmtId="44" fontId="63" fillId="52" borderId="3" xfId="1" quotePrefix="1"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0" borderId="0" xfId="0" applyFont="1" applyFill="1" applyBorder="1" applyAlignment="1">
      <alignment horizontal="left" vertical="center" wrapText="1"/>
    </xf>
    <xf numFmtId="0" fontId="105" fillId="5" borderId="0" xfId="0" applyFont="1" applyFill="1" applyAlignment="1">
      <alignment horizontal="center" vertical="center" wrapText="1"/>
    </xf>
    <xf numFmtId="44" fontId="62" fillId="0" borderId="0" xfId="1" quotePrefix="1" applyFont="1" applyFill="1" applyBorder="1" applyAlignment="1">
      <alignment horizontal="center" vertical="center" wrapText="1"/>
    </xf>
    <xf numFmtId="0" fontId="62" fillId="5" borderId="0" xfId="0" applyFont="1" applyFill="1" applyBorder="1" applyAlignment="1">
      <alignment horizontal="center" vertical="center" wrapText="1"/>
    </xf>
    <xf numFmtId="44" fontId="62" fillId="0" borderId="0" xfId="1" applyFont="1" applyFill="1" applyBorder="1" applyAlignment="1">
      <alignment horizontal="center" vertical="center" wrapText="1"/>
    </xf>
    <xf numFmtId="0" fontId="63" fillId="53"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44" fontId="106" fillId="0" borderId="0" xfId="1" applyFont="1" applyFill="1" applyBorder="1" applyAlignment="1">
      <alignment horizontal="center" vertical="center" wrapText="1"/>
    </xf>
    <xf numFmtId="44" fontId="63" fillId="5" borderId="0" xfId="0" applyNumberFormat="1" applyFont="1" applyFill="1" applyAlignment="1">
      <alignment horizontal="center" vertical="center" wrapText="1"/>
    </xf>
    <xf numFmtId="0" fontId="54" fillId="5" borderId="0" xfId="0" applyFont="1" applyFill="1" applyAlignment="1">
      <alignment horizontal="center" vertical="top" wrapText="1"/>
    </xf>
    <xf numFmtId="0" fontId="55" fillId="5" borderId="0" xfId="0" applyFont="1" applyFill="1" applyAlignment="1">
      <alignment horizontal="center" vertical="top" wrapText="1"/>
    </xf>
    <xf numFmtId="0" fontId="61" fillId="5" borderId="0" xfId="0" applyFont="1" applyFill="1" applyBorder="1" applyAlignment="1">
      <alignment horizontal="center" vertical="center" wrapText="1"/>
    </xf>
    <xf numFmtId="0" fontId="63" fillId="42" borderId="0" xfId="0" applyFont="1" applyFill="1" applyBorder="1" applyAlignment="1">
      <alignment horizontal="center" vertical="center" wrapText="1"/>
    </xf>
    <xf numFmtId="0" fontId="63" fillId="0" borderId="63"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49" fontId="63" fillId="0" borderId="63" xfId="0" applyNumberFormat="1" applyFont="1" applyFill="1" applyBorder="1" applyAlignment="1">
      <alignment horizontal="center" vertical="center" wrapText="1"/>
    </xf>
    <xf numFmtId="49" fontId="63" fillId="0" borderId="28" xfId="0" applyNumberFormat="1" applyFont="1" applyFill="1" applyBorder="1" applyAlignment="1">
      <alignment horizontal="center" vertical="center" wrapText="1"/>
    </xf>
    <xf numFmtId="0" fontId="55" fillId="5" borderId="0" xfId="0" applyFont="1" applyFill="1" applyAlignment="1">
      <alignment horizontal="center" vertical="center" wrapText="1"/>
    </xf>
    <xf numFmtId="9" fontId="63" fillId="0" borderId="63" xfId="0" applyNumberFormat="1" applyFont="1" applyFill="1" applyBorder="1" applyAlignment="1">
      <alignment horizontal="center" vertical="center" wrapText="1"/>
    </xf>
    <xf numFmtId="9" fontId="63" fillId="0" borderId="3" xfId="0" applyNumberFormat="1" applyFont="1" applyFill="1" applyBorder="1" applyAlignment="1">
      <alignment horizontal="center" vertical="center" wrapText="1"/>
    </xf>
    <xf numFmtId="9" fontId="63" fillId="0" borderId="3" xfId="0" applyNumberFormat="1" applyFont="1" applyBorder="1" applyAlignment="1">
      <alignment horizontal="center" vertical="center" wrapText="1"/>
    </xf>
    <xf numFmtId="9" fontId="63" fillId="0" borderId="18" xfId="0" applyNumberFormat="1" applyFont="1" applyFill="1" applyBorder="1" applyAlignment="1">
      <alignment horizontal="center" vertical="center" wrapText="1"/>
    </xf>
    <xf numFmtId="0" fontId="57" fillId="0" borderId="3" xfId="0" applyFont="1" applyFill="1" applyBorder="1" applyAlignment="1">
      <alignment horizontal="center" vertical="center" wrapText="1"/>
    </xf>
    <xf numFmtId="0" fontId="107" fillId="0" borderId="3" xfId="0" applyFont="1" applyFill="1" applyBorder="1" applyAlignment="1">
      <alignment horizontal="center" vertical="center" wrapText="1"/>
    </xf>
    <xf numFmtId="0" fontId="62" fillId="42" borderId="0" xfId="0" applyFont="1" applyFill="1" applyBorder="1" applyAlignment="1">
      <alignment horizontal="center" vertical="center" wrapText="1"/>
    </xf>
    <xf numFmtId="0" fontId="69" fillId="69" borderId="0" xfId="0" applyFont="1" applyFill="1" applyBorder="1" applyAlignment="1">
      <alignment horizontal="center" vertical="center" wrapText="1"/>
    </xf>
    <xf numFmtId="0" fontId="69" fillId="69" borderId="24" xfId="0" applyFont="1" applyFill="1" applyBorder="1" applyAlignment="1">
      <alignment horizontal="left" vertical="center" wrapText="1"/>
    </xf>
    <xf numFmtId="0" fontId="62" fillId="53" borderId="25" xfId="0" applyFont="1" applyFill="1" applyBorder="1" applyAlignment="1">
      <alignment horizontal="left" vertical="center" wrapText="1"/>
    </xf>
    <xf numFmtId="0" fontId="61" fillId="5" borderId="0"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54" fillId="0" borderId="0" xfId="0" applyFont="1" applyFill="1" applyAlignment="1">
      <alignment horizontal="center" vertical="center" wrapText="1"/>
    </xf>
    <xf numFmtId="9" fontId="108" fillId="0" borderId="63" xfId="0" applyNumberFormat="1" applyFont="1" applyFill="1" applyBorder="1" applyAlignment="1">
      <alignment horizontal="center" vertical="center" wrapText="1"/>
    </xf>
    <xf numFmtId="0" fontId="108" fillId="47" borderId="0" xfId="0" applyFont="1" applyFill="1" applyBorder="1" applyAlignment="1">
      <alignment horizontal="center" vertical="center" wrapText="1"/>
    </xf>
    <xf numFmtId="0" fontId="108" fillId="5" borderId="0" xfId="0" applyFont="1" applyFill="1" applyBorder="1" applyAlignment="1">
      <alignment horizontal="center" vertical="center" wrapText="1"/>
    </xf>
    <xf numFmtId="49" fontId="108" fillId="5" borderId="0" xfId="0" applyNumberFormat="1" applyFont="1" applyFill="1" applyBorder="1" applyAlignment="1">
      <alignment horizontal="center" vertical="center" wrapText="1"/>
    </xf>
    <xf numFmtId="0" fontId="108" fillId="41" borderId="0" xfId="0" applyFont="1" applyFill="1" applyBorder="1" applyAlignment="1">
      <alignment horizontal="center" vertical="center" wrapText="1"/>
    </xf>
    <xf numFmtId="0" fontId="110" fillId="42" borderId="0" xfId="0" applyFont="1" applyFill="1" applyBorder="1" applyAlignment="1">
      <alignment horizontal="center" vertical="center" wrapText="1"/>
    </xf>
    <xf numFmtId="0" fontId="110" fillId="5" borderId="0" xfId="0" applyFont="1" applyFill="1" applyBorder="1" applyAlignment="1">
      <alignment horizontal="center" vertical="center" wrapText="1"/>
    </xf>
    <xf numFmtId="0" fontId="108" fillId="0" borderId="0" xfId="0" applyFont="1" applyFill="1" applyAlignment="1">
      <alignment horizontal="center" vertical="center" wrapText="1"/>
    </xf>
    <xf numFmtId="0" fontId="108" fillId="0" borderId="3" xfId="0" applyFont="1" applyFill="1" applyBorder="1" applyAlignment="1">
      <alignment horizontal="center" vertical="center" wrapText="1"/>
    </xf>
    <xf numFmtId="0" fontId="108" fillId="0" borderId="24" xfId="0" quotePrefix="1" applyFont="1" applyFill="1" applyBorder="1" applyAlignment="1">
      <alignment horizontal="center" vertical="center" wrapText="1"/>
    </xf>
    <xf numFmtId="44" fontId="108" fillId="0" borderId="24" xfId="1" quotePrefix="1" applyFont="1" applyFill="1" applyBorder="1" applyAlignment="1">
      <alignment horizontal="center" vertical="center" wrapText="1"/>
    </xf>
    <xf numFmtId="0" fontId="108" fillId="5" borderId="0" xfId="0" applyFont="1" applyFill="1" applyAlignment="1">
      <alignment horizontal="center" vertical="center" wrapText="1"/>
    </xf>
    <xf numFmtId="0" fontId="108" fillId="0" borderId="63" xfId="0" applyFont="1" applyFill="1" applyBorder="1" applyAlignment="1">
      <alignment horizontal="center" vertical="center" wrapText="1"/>
    </xf>
    <xf numFmtId="44" fontId="108" fillId="52" borderId="3" xfId="1" quotePrefix="1" applyFont="1" applyFill="1" applyBorder="1" applyAlignment="1">
      <alignment horizontal="center" vertical="center" wrapText="1"/>
    </xf>
    <xf numFmtId="0" fontId="108" fillId="0" borderId="0" xfId="0" quotePrefix="1" applyFont="1" applyFill="1" applyBorder="1" applyAlignment="1">
      <alignment horizontal="center" vertical="center" wrapText="1"/>
    </xf>
    <xf numFmtId="0" fontId="111" fillId="69" borderId="0" xfId="0" applyFont="1" applyFill="1" applyBorder="1" applyAlignment="1">
      <alignment horizontal="center" vertical="center" wrapText="1"/>
    </xf>
    <xf numFmtId="0" fontId="108" fillId="0" borderId="0" xfId="0" applyFont="1" applyFill="1" applyBorder="1" applyAlignment="1">
      <alignment horizontal="center" vertical="center" wrapText="1"/>
    </xf>
    <xf numFmtId="44" fontId="110" fillId="0" borderId="0" xfId="1" quotePrefix="1" applyFont="1" applyFill="1" applyBorder="1" applyAlignment="1">
      <alignment horizontal="center" vertical="center" wrapText="1"/>
    </xf>
    <xf numFmtId="44" fontId="108" fillId="0" borderId="3" xfId="1" quotePrefix="1" applyFont="1" applyFill="1" applyBorder="1" applyAlignment="1">
      <alignment horizontal="center" vertical="center" wrapText="1"/>
    </xf>
    <xf numFmtId="0" fontId="108" fillId="0" borderId="17" xfId="0" applyFont="1" applyFill="1" applyBorder="1" applyAlignment="1">
      <alignment horizontal="center" vertical="center" wrapText="1"/>
    </xf>
    <xf numFmtId="44" fontId="108" fillId="0" borderId="17" xfId="1" quotePrefix="1" applyFont="1" applyFill="1" applyBorder="1" applyAlignment="1">
      <alignment horizontal="center" vertical="center" wrapText="1"/>
    </xf>
    <xf numFmtId="0" fontId="108" fillId="0" borderId="57" xfId="0" applyFont="1" applyFill="1" applyBorder="1" applyAlignment="1">
      <alignment horizontal="center" vertical="center" wrapText="1"/>
    </xf>
    <xf numFmtId="44" fontId="108" fillId="0" borderId="57" xfId="1" quotePrefix="1" applyFont="1" applyFill="1" applyBorder="1" applyAlignment="1">
      <alignment horizontal="center" vertical="center" wrapText="1"/>
    </xf>
    <xf numFmtId="0" fontId="108" fillId="0" borderId="3" xfId="0" quotePrefix="1" applyFont="1" applyFill="1" applyBorder="1" applyAlignment="1">
      <alignment horizontal="center" vertical="center" wrapText="1"/>
    </xf>
    <xf numFmtId="0" fontId="108" fillId="0" borderId="17" xfId="0" quotePrefix="1" applyFont="1" applyFill="1" applyBorder="1" applyAlignment="1">
      <alignment horizontal="center" vertical="center" wrapText="1"/>
    </xf>
    <xf numFmtId="0" fontId="108" fillId="0" borderId="0" xfId="0" applyFont="1" applyAlignment="1">
      <alignment horizontal="center" vertical="center" wrapText="1"/>
    </xf>
    <xf numFmtId="0" fontId="110" fillId="0" borderId="0" xfId="0" applyFont="1" applyFill="1" applyBorder="1" applyAlignment="1">
      <alignment horizontal="center" vertical="center" wrapText="1"/>
    </xf>
    <xf numFmtId="44" fontId="108" fillId="5" borderId="0" xfId="0" applyNumberFormat="1" applyFont="1" applyFill="1" applyAlignment="1">
      <alignment horizontal="center" vertical="center" wrapText="1"/>
    </xf>
    <xf numFmtId="44" fontId="110" fillId="0" borderId="0" xfId="1" applyFont="1" applyFill="1" applyBorder="1" applyAlignment="1">
      <alignment horizontal="center" vertical="center" wrapText="1"/>
    </xf>
    <xf numFmtId="0" fontId="109" fillId="0" borderId="0" xfId="0" applyFont="1" applyFill="1" applyBorder="1" applyAlignment="1">
      <alignment horizontal="center" vertical="center" wrapText="1"/>
    </xf>
    <xf numFmtId="44" fontId="109" fillId="0" borderId="0" xfId="1" applyFont="1" applyFill="1" applyBorder="1" applyAlignment="1">
      <alignment horizontal="center" vertical="center" wrapText="1"/>
    </xf>
    <xf numFmtId="0" fontId="63" fillId="0" borderId="3" xfId="0" applyFont="1" applyFill="1" applyBorder="1" applyAlignment="1">
      <alignment horizontal="center" vertical="center" wrapText="1"/>
    </xf>
    <xf numFmtId="0" fontId="54" fillId="5" borderId="0" xfId="0" applyFont="1" applyFill="1" applyAlignment="1">
      <alignment horizontal="center" vertical="top" wrapText="1"/>
    </xf>
    <xf numFmtId="0" fontId="55" fillId="5" borderId="0" xfId="0" applyFont="1" applyFill="1" applyAlignment="1">
      <alignment horizontal="center" vertical="top" wrapText="1"/>
    </xf>
    <xf numFmtId="0" fontId="61" fillId="5" borderId="0"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09" fillId="0" borderId="0" xfId="0" applyFont="1" applyFill="1" applyBorder="1" applyAlignment="1">
      <alignment horizontal="center" vertical="center" wrapText="1"/>
    </xf>
    <xf numFmtId="0" fontId="110" fillId="42" borderId="0" xfId="0" applyFont="1" applyFill="1" applyBorder="1" applyAlignment="1">
      <alignment horizontal="center" vertical="center" wrapText="1"/>
    </xf>
    <xf numFmtId="0" fontId="108" fillId="0" borderId="3" xfId="0" applyFont="1" applyFill="1" applyBorder="1" applyAlignment="1">
      <alignment horizontal="center" vertical="center" wrapText="1"/>
    </xf>
    <xf numFmtId="0" fontId="54" fillId="5" borderId="0" xfId="0" applyFont="1" applyFill="1" applyAlignment="1">
      <alignment horizontal="center" vertical="center" wrapText="1"/>
    </xf>
    <xf numFmtId="0" fontId="55" fillId="5" borderId="0" xfId="0" applyFont="1" applyFill="1" applyAlignment="1">
      <alignment horizontal="center" vertical="center" wrapText="1"/>
    </xf>
    <xf numFmtId="44" fontId="63" fillId="0" borderId="0" xfId="1" quotePrefix="1" applyFont="1" applyFill="1" applyBorder="1" applyAlignment="1">
      <alignment horizontal="center" vertical="center" wrapText="1"/>
    </xf>
    <xf numFmtId="0" fontId="110" fillId="42" borderId="0" xfId="0" applyFont="1" applyFill="1" applyBorder="1" applyAlignment="1">
      <alignment horizontal="center" vertical="center" wrapText="1"/>
    </xf>
    <xf numFmtId="0" fontId="54" fillId="5" borderId="0" xfId="0" applyFont="1" applyFill="1" applyAlignment="1">
      <alignment horizontal="center" vertical="center" wrapText="1"/>
    </xf>
    <xf numFmtId="0" fontId="55" fillId="5" borderId="0" xfId="0" applyFont="1" applyFill="1" applyAlignment="1">
      <alignment horizontal="center" vertical="center" wrapText="1"/>
    </xf>
    <xf numFmtId="0" fontId="108" fillId="0" borderId="3"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09" fillId="0" borderId="0"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09" fillId="0" borderId="0" xfId="0" applyFont="1" applyFill="1" applyBorder="1" applyAlignment="1">
      <alignment horizontal="center" vertical="center" wrapText="1"/>
    </xf>
    <xf numFmtId="0" fontId="110" fillId="42" borderId="0" xfId="0" applyFont="1" applyFill="1" applyBorder="1" applyAlignment="1">
      <alignment horizontal="center" vertical="center" wrapText="1"/>
    </xf>
    <xf numFmtId="0" fontId="108" fillId="0" borderId="3" xfId="0" applyFont="1" applyFill="1" applyBorder="1" applyAlignment="1">
      <alignment horizontal="center" vertical="center" wrapText="1"/>
    </xf>
    <xf numFmtId="0" fontId="54" fillId="5" borderId="0" xfId="0" applyFont="1" applyFill="1" applyAlignment="1">
      <alignment horizontal="center" vertical="center" wrapText="1"/>
    </xf>
    <xf numFmtId="0" fontId="55" fillId="5" borderId="0" xfId="0" applyFont="1" applyFill="1" applyAlignment="1">
      <alignment horizontal="center" vertical="center" wrapText="1"/>
    </xf>
    <xf numFmtId="0" fontId="108" fillId="0" borderId="3" xfId="0" applyFont="1" applyBorder="1" applyAlignment="1">
      <alignment horizontal="center" vertical="center" wrapText="1"/>
    </xf>
    <xf numFmtId="49" fontId="108" fillId="0" borderId="3" xfId="0" applyNumberFormat="1" applyFont="1" applyFill="1" applyBorder="1" applyAlignment="1">
      <alignment horizontal="center" vertical="center" wrapText="1"/>
    </xf>
    <xf numFmtId="0" fontId="108" fillId="0" borderId="3" xfId="0" applyFont="1" applyFill="1" applyBorder="1" applyAlignment="1">
      <alignment horizontal="center" vertical="center" wrapText="1"/>
    </xf>
    <xf numFmtId="0" fontId="61" fillId="5" borderId="0"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2" fillId="42" borderId="0" xfId="0" applyFont="1" applyFill="1" applyBorder="1" applyAlignment="1">
      <alignment horizontal="center" vertical="center" wrapText="1"/>
    </xf>
    <xf numFmtId="0" fontId="63" fillId="0" borderId="63" xfId="0" applyFont="1" applyFill="1" applyBorder="1" applyAlignment="1">
      <alignment horizontal="center" vertical="center" wrapText="1"/>
    </xf>
    <xf numFmtId="0" fontId="63" fillId="42" borderId="0" xfId="0" applyFont="1" applyFill="1" applyBorder="1" applyAlignment="1">
      <alignment horizontal="center" vertical="center" wrapText="1"/>
    </xf>
    <xf numFmtId="0" fontId="54" fillId="5" borderId="0" xfId="0" applyFont="1" applyFill="1" applyAlignment="1">
      <alignment horizontal="center" vertical="center" wrapText="1"/>
    </xf>
    <xf numFmtId="0" fontId="55" fillId="5" borderId="0" xfId="0" applyFont="1" applyFill="1" applyAlignment="1">
      <alignment horizontal="center" vertical="center" wrapText="1"/>
    </xf>
    <xf numFmtId="0" fontId="63" fillId="52" borderId="0"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61" fillId="5" borderId="0" xfId="0" applyFont="1" applyFill="1" applyBorder="1" applyAlignment="1">
      <alignment horizontal="center" vertical="center" wrapText="1"/>
    </xf>
    <xf numFmtId="0" fontId="62" fillId="42" borderId="0" xfId="0" applyFont="1" applyFill="1" applyBorder="1" applyAlignment="1">
      <alignment horizontal="center" vertical="center" wrapText="1"/>
    </xf>
    <xf numFmtId="0" fontId="54" fillId="5" borderId="0" xfId="0" applyFont="1" applyFill="1" applyAlignment="1">
      <alignment horizontal="center" vertical="center" wrapText="1"/>
    </xf>
    <xf numFmtId="0" fontId="55" fillId="5" borderId="0" xfId="0" applyFont="1" applyFill="1" applyAlignment="1">
      <alignment horizontal="center" vertical="center" wrapText="1"/>
    </xf>
    <xf numFmtId="0" fontId="63" fillId="0" borderId="20" xfId="0" applyFont="1" applyFill="1" applyBorder="1" applyAlignment="1">
      <alignment horizontal="center" vertical="center" wrapText="1"/>
    </xf>
    <xf numFmtId="9" fontId="63" fillId="0" borderId="28" xfId="0" applyNumberFormat="1" applyFont="1" applyFill="1" applyBorder="1" applyAlignment="1">
      <alignment horizontal="center" vertical="center" wrapText="1"/>
    </xf>
    <xf numFmtId="9" fontId="63" fillId="0" borderId="0" xfId="0" applyNumberFormat="1" applyFont="1" applyFill="1" applyBorder="1" applyAlignment="1">
      <alignment horizontal="center" vertical="center" wrapText="1"/>
    </xf>
    <xf numFmtId="0" fontId="63" fillId="5" borderId="0"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108" fillId="0" borderId="3" xfId="0" applyFont="1" applyFill="1" applyBorder="1" applyAlignment="1">
      <alignment horizontal="center" vertical="center" wrapText="1"/>
    </xf>
    <xf numFmtId="0" fontId="63" fillId="74" borderId="3" xfId="0" applyFont="1" applyFill="1" applyBorder="1" applyAlignment="1">
      <alignment horizontal="center" vertical="center" wrapText="1"/>
    </xf>
    <xf numFmtId="0" fontId="108" fillId="74" borderId="3" xfId="0" applyFont="1" applyFill="1" applyBorder="1" applyAlignment="1">
      <alignment horizontal="center" vertical="center" wrapText="1"/>
    </xf>
    <xf numFmtId="44" fontId="108" fillId="74" borderId="24" xfId="1" quotePrefix="1" applyFont="1" applyFill="1" applyBorder="1" applyAlignment="1">
      <alignment horizontal="center" vertical="center" wrapText="1"/>
    </xf>
    <xf numFmtId="0" fontId="108" fillId="74" borderId="0" xfId="0" applyFont="1" applyFill="1" applyAlignment="1">
      <alignment horizontal="center" vertical="center" wrapText="1"/>
    </xf>
    <xf numFmtId="44" fontId="108" fillId="74" borderId="3" xfId="1" quotePrefix="1" applyFont="1" applyFill="1" applyBorder="1" applyAlignment="1">
      <alignment horizontal="center" vertical="center" wrapText="1"/>
    </xf>
    <xf numFmtId="0" fontId="63" fillId="5" borderId="0"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108" fillId="74" borderId="3" xfId="0" applyFont="1" applyFill="1" applyBorder="1" applyAlignment="1">
      <alignment horizontal="center" vertical="center" wrapText="1"/>
    </xf>
    <xf numFmtId="0" fontId="63" fillId="5" borderId="0" xfId="0" applyFont="1" applyFill="1" applyBorder="1" applyAlignment="1">
      <alignment horizontal="center" vertical="center" wrapText="1"/>
    </xf>
    <xf numFmtId="44" fontId="63" fillId="0" borderId="63" xfId="1" quotePrefix="1" applyFont="1" applyFill="1" applyBorder="1" applyAlignment="1">
      <alignment horizontal="center" vertical="center" wrapText="1"/>
    </xf>
    <xf numFmtId="0" fontId="63" fillId="5" borderId="0" xfId="0" applyFont="1" applyFill="1" applyBorder="1" applyAlignment="1">
      <alignment horizontal="center" vertical="center" wrapText="1"/>
    </xf>
    <xf numFmtId="0" fontId="108" fillId="74" borderId="3"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108" fillId="74" borderId="3" xfId="0" applyFont="1" applyFill="1" applyBorder="1" applyAlignment="1">
      <alignment horizontal="center" vertical="center" wrapText="1"/>
    </xf>
    <xf numFmtId="0" fontId="108" fillId="5" borderId="3"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108" fillId="74" borderId="3"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108" fillId="74" borderId="3"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108" fillId="74" borderId="3"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63" fillId="5" borderId="3" xfId="0" applyFont="1" applyFill="1" applyBorder="1" applyAlignment="1">
      <alignment horizontal="center" vertical="center" wrapText="1"/>
    </xf>
    <xf numFmtId="0" fontId="114" fillId="0" borderId="0" xfId="0" applyFont="1"/>
    <xf numFmtId="44" fontId="113" fillId="4" borderId="24" xfId="1" quotePrefix="1" applyFont="1" applyFill="1" applyBorder="1" applyAlignment="1">
      <alignment horizontal="center" vertical="center" wrapText="1"/>
    </xf>
    <xf numFmtId="44" fontId="113" fillId="47" borderId="24" xfId="1" quotePrefix="1" applyFont="1" applyFill="1" applyBorder="1" applyAlignment="1">
      <alignment horizontal="center" vertical="center" wrapText="1"/>
    </xf>
    <xf numFmtId="44" fontId="113" fillId="43" borderId="24" xfId="1" quotePrefix="1" applyFont="1" applyFill="1" applyBorder="1" applyAlignment="1">
      <alignment horizontal="center" vertical="center" wrapText="1"/>
    </xf>
    <xf numFmtId="44" fontId="113" fillId="48" borderId="24" xfId="1" quotePrefix="1" applyFont="1" applyFill="1" applyBorder="1" applyAlignment="1">
      <alignment horizontal="center" vertical="center" wrapText="1"/>
    </xf>
    <xf numFmtId="44" fontId="115" fillId="0" borderId="3" xfId="0" applyNumberFormat="1" applyFont="1" applyBorder="1"/>
    <xf numFmtId="0" fontId="116" fillId="0" borderId="45" xfId="0" applyFont="1" applyBorder="1" applyAlignment="1">
      <alignment horizontal="center"/>
    </xf>
    <xf numFmtId="44" fontId="115" fillId="0" borderId="0" xfId="0" applyNumberFormat="1" applyFont="1" applyBorder="1"/>
    <xf numFmtId="0" fontId="114" fillId="0" borderId="0" xfId="0" applyFont="1" applyBorder="1"/>
    <xf numFmtId="0" fontId="114" fillId="0" borderId="0" xfId="0" applyFont="1" applyBorder="1" applyAlignment="1">
      <alignment horizontal="center" wrapText="1"/>
    </xf>
    <xf numFmtId="44" fontId="117" fillId="0" borderId="3" xfId="0" applyNumberFormat="1" applyFont="1" applyBorder="1"/>
    <xf numFmtId="0" fontId="63" fillId="5" borderId="0" xfId="0" applyFont="1" applyFill="1" applyBorder="1" applyAlignment="1">
      <alignment horizontal="center" vertical="center" wrapText="1"/>
    </xf>
    <xf numFmtId="0" fontId="54" fillId="5" borderId="0" xfId="0" applyFont="1" applyFill="1" applyAlignment="1">
      <alignment horizontal="center" vertical="top" wrapText="1"/>
    </xf>
    <xf numFmtId="0" fontId="55" fillId="5" borderId="0" xfId="0" applyFont="1" applyFill="1" applyAlignment="1">
      <alignment horizontal="center" vertical="top" wrapText="1"/>
    </xf>
    <xf numFmtId="0" fontId="61" fillId="5" borderId="0" xfId="0" applyFont="1" applyFill="1" applyBorder="1" applyAlignment="1">
      <alignment horizontal="center" vertical="center" wrapText="1"/>
    </xf>
    <xf numFmtId="0" fontId="62" fillId="42" borderId="0"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0" borderId="63" xfId="0" applyFont="1" applyFill="1" applyBorder="1" applyAlignment="1">
      <alignment horizontal="center" vertical="center" wrapText="1"/>
    </xf>
    <xf numFmtId="0" fontId="63" fillId="42"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Alignment="1">
      <alignment horizontal="center" vertical="center" wrapText="1"/>
    </xf>
    <xf numFmtId="0" fontId="54" fillId="5" borderId="0" xfId="0" applyFont="1" applyFill="1" applyAlignment="1">
      <alignment horizontal="center" vertical="center" wrapText="1"/>
    </xf>
    <xf numFmtId="9" fontId="63" fillId="0" borderId="60" xfId="0" applyNumberFormat="1"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63" fillId="4" borderId="3" xfId="0" quotePrefix="1"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63" fillId="0" borderId="0" xfId="0" applyFont="1" applyFill="1" applyAlignment="1">
      <alignment horizontal="center" vertical="center" wrapText="1"/>
    </xf>
    <xf numFmtId="49" fontId="63" fillId="47" borderId="3" xfId="0" quotePrefix="1" applyNumberFormat="1"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63" fillId="0" borderId="0" xfId="0" applyFont="1" applyFill="1" applyAlignment="1">
      <alignment horizontal="center" vertical="center" wrapText="1"/>
    </xf>
    <xf numFmtId="0" fontId="63" fillId="0" borderId="3"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54" fillId="5" borderId="0" xfId="0" applyFont="1" applyFill="1" applyAlignment="1">
      <alignment horizontal="center" vertical="top" wrapText="1"/>
    </xf>
    <xf numFmtId="0" fontId="55" fillId="5" borderId="0" xfId="0" applyFont="1" applyFill="1" applyAlignment="1">
      <alignment horizontal="center" vertical="top" wrapText="1"/>
    </xf>
    <xf numFmtId="0" fontId="61" fillId="5" borderId="0" xfId="0" applyFont="1" applyFill="1" applyBorder="1" applyAlignment="1">
      <alignment horizontal="center" vertical="center" wrapText="1"/>
    </xf>
    <xf numFmtId="0" fontId="62" fillId="42" borderId="0"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0" borderId="63" xfId="0" applyFont="1" applyFill="1" applyBorder="1" applyAlignment="1">
      <alignment horizontal="center" vertical="center" wrapText="1"/>
    </xf>
    <xf numFmtId="49" fontId="63" fillId="0" borderId="60" xfId="0" applyNumberFormat="1" applyFont="1" applyFill="1" applyBorder="1" applyAlignment="1">
      <alignment horizontal="center" vertical="center" wrapText="1"/>
    </xf>
    <xf numFmtId="0" fontId="62" fillId="0" borderId="0"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Alignment="1">
      <alignment horizontal="center" vertical="center" wrapText="1"/>
    </xf>
    <xf numFmtId="0" fontId="63" fillId="4" borderId="3" xfId="0" applyFont="1" applyFill="1" applyBorder="1" applyAlignment="1">
      <alignment horizontal="center" vertical="center" wrapText="1"/>
    </xf>
    <xf numFmtId="0" fontId="63" fillId="47" borderId="3" xfId="0" applyFont="1" applyFill="1" applyBorder="1" applyAlignment="1">
      <alignment horizontal="center" vertical="center" wrapText="1"/>
    </xf>
    <xf numFmtId="0" fontId="54" fillId="5" borderId="0" xfId="0" applyFont="1" applyFill="1" applyAlignment="1">
      <alignment horizontal="center" vertical="center" wrapText="1"/>
    </xf>
    <xf numFmtId="0" fontId="55" fillId="5" borderId="0" xfId="0" applyFont="1" applyFill="1" applyAlignment="1">
      <alignment horizontal="center" vertical="center" wrapText="1"/>
    </xf>
    <xf numFmtId="0" fontId="63" fillId="0" borderId="0" xfId="0" applyFont="1" applyFill="1" applyAlignment="1">
      <alignment horizontal="center" vertical="center" wrapText="1"/>
    </xf>
    <xf numFmtId="44" fontId="63" fillId="52" borderId="0" xfId="1" quotePrefix="1" applyFont="1" applyFill="1" applyBorder="1" applyAlignment="1">
      <alignment horizontal="center" vertical="center" wrapText="1"/>
    </xf>
    <xf numFmtId="49" fontId="63" fillId="74" borderId="3" xfId="0" quotePrefix="1" applyNumberFormat="1" applyFont="1" applyFill="1" applyBorder="1" applyAlignment="1">
      <alignment horizontal="center" vertical="center" wrapText="1"/>
    </xf>
    <xf numFmtId="0" fontId="63" fillId="0" borderId="3" xfId="0" applyFont="1" applyFill="1" applyBorder="1" applyAlignment="1">
      <alignment horizontal="center" vertical="center" wrapText="1"/>
    </xf>
    <xf numFmtId="49" fontId="63" fillId="0" borderId="3" xfId="0" applyNumberFormat="1" applyFont="1" applyFill="1" applyBorder="1" applyAlignment="1">
      <alignment horizontal="center" vertical="center" wrapText="1"/>
    </xf>
    <xf numFmtId="0" fontId="63" fillId="47" borderId="3" xfId="0" applyFont="1" applyFill="1" applyBorder="1" applyAlignment="1">
      <alignment horizontal="center" vertical="center" wrapText="1"/>
    </xf>
    <xf numFmtId="0" fontId="63" fillId="74" borderId="3" xfId="0" applyFont="1" applyFill="1" applyBorder="1" applyAlignment="1">
      <alignment horizontal="center" vertical="center" wrapText="1"/>
    </xf>
    <xf numFmtId="0" fontId="63" fillId="5" borderId="3" xfId="0" applyFont="1" applyFill="1" applyBorder="1" applyAlignment="1">
      <alignment horizontal="left" vertical="center" wrapText="1"/>
    </xf>
    <xf numFmtId="49" fontId="63" fillId="5" borderId="3" xfId="0" applyNumberFormat="1" applyFont="1" applyFill="1" applyBorder="1" applyAlignment="1">
      <alignment horizontal="center" vertical="center" wrapText="1"/>
    </xf>
    <xf numFmtId="0" fontId="62" fillId="42" borderId="3"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54" fillId="5" borderId="0" xfId="0" applyFont="1" applyFill="1" applyAlignment="1">
      <alignment horizontal="center" vertical="center" wrapText="1"/>
    </xf>
    <xf numFmtId="0" fontId="62" fillId="41" borderId="0" xfId="0" applyFont="1" applyFill="1" applyBorder="1" applyAlignment="1">
      <alignment horizontal="center" vertical="center" wrapText="1"/>
    </xf>
    <xf numFmtId="0" fontId="63" fillId="0" borderId="61"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62" fillId="4" borderId="0" xfId="0" applyFont="1" applyFill="1" applyBorder="1" applyAlignment="1">
      <alignment horizontal="center" vertical="center" wrapText="1"/>
    </xf>
    <xf numFmtId="49" fontId="63" fillId="0" borderId="61" xfId="0" applyNumberFormat="1" applyFont="1" applyFill="1" applyBorder="1" applyAlignment="1">
      <alignment horizontal="center" vertical="center" wrapText="1"/>
    </xf>
    <xf numFmtId="0" fontId="54" fillId="5" borderId="0" xfId="0" applyFont="1" applyFill="1" applyBorder="1" applyAlignment="1">
      <alignment horizontal="center" vertical="center" wrapText="1"/>
    </xf>
    <xf numFmtId="0" fontId="63" fillId="53" borderId="0" xfId="0" applyFont="1" applyFill="1" applyBorder="1" applyAlignment="1">
      <alignment horizontal="left" vertical="center" wrapText="1"/>
    </xf>
    <xf numFmtId="49" fontId="63" fillId="53" borderId="0" xfId="0" applyNumberFormat="1" applyFont="1" applyFill="1" applyBorder="1" applyAlignment="1">
      <alignment horizontal="left" vertical="center" wrapText="1"/>
    </xf>
    <xf numFmtId="0" fontId="63" fillId="76" borderId="0" xfId="0" applyFont="1" applyFill="1" applyBorder="1" applyAlignment="1">
      <alignment horizontal="center" vertical="center" wrapText="1"/>
    </xf>
    <xf numFmtId="0" fontId="62" fillId="4" borderId="0" xfId="0" applyFont="1" applyFill="1" applyBorder="1" applyAlignment="1">
      <alignment horizontal="left" vertical="center" wrapText="1"/>
    </xf>
    <xf numFmtId="0" fontId="69" fillId="4" borderId="0" xfId="0" applyFont="1" applyFill="1" applyBorder="1" applyAlignment="1">
      <alignment horizontal="center" vertical="center" wrapText="1"/>
    </xf>
    <xf numFmtId="0" fontId="69" fillId="4" borderId="0" xfId="0" applyFont="1" applyFill="1" applyBorder="1" applyAlignment="1">
      <alignment horizontal="left" vertical="center" wrapText="1"/>
    </xf>
    <xf numFmtId="0" fontId="54" fillId="5" borderId="0" xfId="0" applyFont="1" applyFill="1" applyAlignment="1">
      <alignment horizontal="center" vertical="top" wrapText="1"/>
    </xf>
    <xf numFmtId="0" fontId="55" fillId="5" borderId="0" xfId="0" applyFont="1" applyFill="1" applyAlignment="1">
      <alignment horizontal="center" vertical="top" wrapText="1"/>
    </xf>
    <xf numFmtId="0" fontId="62" fillId="41" borderId="0"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Alignment="1">
      <alignment horizontal="center" vertical="center" wrapText="1"/>
    </xf>
    <xf numFmtId="0" fontId="63" fillId="5" borderId="3" xfId="0" applyFont="1" applyFill="1" applyBorder="1" applyAlignment="1">
      <alignment horizontal="center" vertical="center" wrapText="1"/>
    </xf>
    <xf numFmtId="49" fontId="63" fillId="0" borderId="3" xfId="0" applyNumberFormat="1" applyFont="1" applyFill="1" applyBorder="1" applyAlignment="1">
      <alignment horizontal="center" vertical="center" wrapText="1"/>
    </xf>
    <xf numFmtId="0" fontId="62" fillId="4" borderId="0" xfId="0" applyFont="1" applyFill="1" applyBorder="1" applyAlignment="1">
      <alignment horizontal="center" vertical="center" wrapText="1"/>
    </xf>
    <xf numFmtId="0" fontId="54" fillId="5" borderId="0" xfId="0" applyFont="1" applyFill="1" applyAlignment="1">
      <alignment horizontal="center" vertical="center" wrapText="1"/>
    </xf>
    <xf numFmtId="17" fontId="63" fillId="53" borderId="0" xfId="0" applyNumberFormat="1" applyFont="1" applyFill="1" applyBorder="1" applyAlignment="1">
      <alignment horizontal="center" vertical="center" wrapText="1"/>
    </xf>
    <xf numFmtId="0" fontId="62" fillId="41" borderId="0" xfId="0" applyFont="1" applyFill="1" applyBorder="1" applyAlignment="1">
      <alignment vertical="center" wrapText="1"/>
    </xf>
    <xf numFmtId="49" fontId="63" fillId="0" borderId="3" xfId="0" quotePrefix="1" applyNumberFormat="1" applyFont="1" applyFill="1" applyBorder="1" applyAlignment="1">
      <alignment horizontal="center" vertical="center" wrapText="1"/>
    </xf>
    <xf numFmtId="0" fontId="54" fillId="5" borderId="0" xfId="0" applyFont="1" applyFill="1" applyAlignment="1">
      <alignment horizontal="center" vertical="top" wrapText="1"/>
    </xf>
    <xf numFmtId="0" fontId="55" fillId="5" borderId="0" xfId="0" applyFont="1" applyFill="1" applyAlignment="1">
      <alignment horizontal="center" vertical="top" wrapText="1"/>
    </xf>
    <xf numFmtId="0" fontId="62" fillId="41" borderId="0"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62" fillId="4" borderId="0" xfId="0" applyFont="1" applyFill="1" applyBorder="1" applyAlignment="1">
      <alignment horizontal="center" vertical="center" wrapText="1"/>
    </xf>
    <xf numFmtId="0" fontId="54" fillId="5" borderId="0" xfId="0" applyFont="1" applyFill="1" applyAlignment="1">
      <alignment horizontal="center" vertical="center" wrapText="1"/>
    </xf>
    <xf numFmtId="0" fontId="62" fillId="4" borderId="0" xfId="0" applyFont="1" applyFill="1" applyBorder="1" applyAlignment="1">
      <alignment vertical="center" wrapText="1"/>
    </xf>
    <xf numFmtId="0" fontId="63" fillId="5" borderId="23" xfId="0" applyFont="1" applyFill="1" applyBorder="1" applyAlignment="1">
      <alignment horizontal="center" vertical="center" wrapText="1"/>
    </xf>
    <xf numFmtId="0" fontId="63" fillId="5" borderId="21" xfId="0" applyFont="1" applyFill="1" applyBorder="1" applyAlignment="1">
      <alignment horizontal="center" vertical="center" wrapText="1"/>
    </xf>
    <xf numFmtId="0" fontId="120" fillId="5" borderId="0" xfId="0" applyFont="1" applyFill="1" applyAlignment="1">
      <alignment horizontal="center" vertical="center" wrapText="1"/>
    </xf>
    <xf numFmtId="0" fontId="120" fillId="5" borderId="0" xfId="0" applyFont="1" applyFill="1" applyBorder="1" applyAlignment="1">
      <alignment horizontal="center" vertical="center" wrapText="1"/>
    </xf>
    <xf numFmtId="49" fontId="120" fillId="0" borderId="63" xfId="0" quotePrefix="1" applyNumberFormat="1" applyFont="1" applyFill="1" applyBorder="1" applyAlignment="1">
      <alignment horizontal="center" vertical="center" wrapText="1"/>
    </xf>
    <xf numFmtId="0" fontId="120" fillId="0" borderId="0" xfId="0" applyFont="1" applyAlignment="1">
      <alignment horizontal="center" vertical="center" wrapText="1"/>
    </xf>
    <xf numFmtId="0" fontId="120" fillId="0" borderId="3" xfId="0" applyFont="1" applyFill="1" applyBorder="1" applyAlignment="1">
      <alignment horizontal="center" vertical="center" wrapText="1"/>
    </xf>
    <xf numFmtId="240" fontId="120" fillId="0" borderId="63" xfId="1" applyNumberFormat="1" applyFont="1" applyFill="1" applyBorder="1" applyAlignment="1">
      <alignment horizontal="left" vertical="center" wrapText="1"/>
    </xf>
    <xf numFmtId="0" fontId="120" fillId="0" borderId="0" xfId="0" applyFont="1" applyFill="1" applyAlignment="1">
      <alignment horizontal="center" vertical="center" wrapText="1"/>
    </xf>
    <xf numFmtId="240" fontId="120" fillId="0" borderId="3" xfId="1" applyNumberFormat="1" applyFont="1" applyFill="1" applyBorder="1" applyAlignment="1">
      <alignment horizontal="left" vertical="center" wrapText="1"/>
    </xf>
    <xf numFmtId="0" fontId="63" fillId="0" borderId="61" xfId="0" applyFont="1" applyFill="1" applyBorder="1" applyAlignment="1">
      <alignment vertical="center" wrapText="1"/>
    </xf>
    <xf numFmtId="240" fontId="121" fillId="4" borderId="18" xfId="0" applyNumberFormat="1" applyFont="1" applyFill="1" applyBorder="1" applyAlignment="1">
      <alignment horizontal="center" vertical="center" wrapText="1"/>
    </xf>
    <xf numFmtId="49" fontId="57" fillId="0" borderId="61" xfId="0" applyNumberFormat="1" applyFont="1" applyFill="1" applyBorder="1" applyAlignment="1">
      <alignment horizontal="left" vertical="center" wrapText="1"/>
    </xf>
    <xf numFmtId="240" fontId="57" fillId="0" borderId="3" xfId="1" applyNumberFormat="1" applyFont="1" applyFill="1" applyBorder="1" applyAlignment="1">
      <alignment horizontal="left" vertical="center" wrapText="1"/>
    </xf>
    <xf numFmtId="240" fontId="57" fillId="0" borderId="63" xfId="1" applyNumberFormat="1" applyFont="1" applyFill="1" applyBorder="1" applyAlignment="1">
      <alignment horizontal="left" vertical="center" wrapText="1"/>
    </xf>
    <xf numFmtId="0" fontId="57" fillId="0" borderId="63" xfId="0" applyFont="1" applyFill="1" applyBorder="1" applyAlignment="1">
      <alignment horizontal="center" vertical="center" wrapText="1"/>
    </xf>
    <xf numFmtId="0" fontId="57" fillId="0" borderId="61" xfId="0" applyFont="1" applyFill="1" applyBorder="1" applyAlignment="1">
      <alignment horizontal="left" vertical="center" wrapText="1"/>
    </xf>
    <xf numFmtId="49" fontId="57" fillId="0" borderId="63" xfId="0" quotePrefix="1" applyNumberFormat="1" applyFont="1" applyFill="1" applyBorder="1" applyAlignment="1">
      <alignment horizontal="center" vertical="center" wrapText="1"/>
    </xf>
    <xf numFmtId="4" fontId="57" fillId="0" borderId="0" xfId="0" applyNumberFormat="1" applyFont="1" applyFill="1" applyAlignment="1">
      <alignment horizontal="center" vertical="center" wrapText="1"/>
    </xf>
    <xf numFmtId="0" fontId="57" fillId="0" borderId="0" xfId="0" quotePrefix="1" applyFont="1" applyFill="1" applyBorder="1" applyAlignment="1">
      <alignment horizontal="center" vertical="center" wrapText="1"/>
    </xf>
    <xf numFmtId="240" fontId="56" fillId="4" borderId="18" xfId="0" applyNumberFormat="1" applyFont="1" applyFill="1" applyBorder="1" applyAlignment="1">
      <alignment horizontal="center" vertical="center" wrapText="1"/>
    </xf>
    <xf numFmtId="0" fontId="63" fillId="5" borderId="0" xfId="0" applyFont="1" applyFill="1" applyBorder="1" applyAlignment="1">
      <alignment horizontal="center" vertical="center" wrapText="1"/>
    </xf>
    <xf numFmtId="0" fontId="62" fillId="41" borderId="3" xfId="0" applyFont="1" applyFill="1" applyBorder="1" applyAlignment="1">
      <alignment horizontal="center" vertical="center" wrapText="1"/>
    </xf>
    <xf numFmtId="0" fontId="55" fillId="5" borderId="0" xfId="0" applyFont="1" applyFill="1" applyBorder="1" applyAlignment="1">
      <alignment horizontal="center" vertical="top" wrapText="1"/>
    </xf>
    <xf numFmtId="0" fontId="63" fillId="5" borderId="0" xfId="0" applyFont="1" applyFill="1" applyBorder="1" applyAlignment="1">
      <alignment horizontal="center" vertical="center" wrapText="1"/>
    </xf>
    <xf numFmtId="0" fontId="62" fillId="41" borderId="3" xfId="0" applyFont="1" applyFill="1" applyBorder="1" applyAlignment="1">
      <alignment horizontal="center" vertical="center" wrapText="1"/>
    </xf>
    <xf numFmtId="0" fontId="55" fillId="5" borderId="0" xfId="0" applyFont="1" applyFill="1" applyBorder="1" applyAlignment="1">
      <alignment horizontal="center" vertical="top" wrapText="1"/>
    </xf>
    <xf numFmtId="0" fontId="119" fillId="45" borderId="0" xfId="0" applyFont="1" applyFill="1" applyBorder="1" applyAlignment="1">
      <alignment vertical="center" wrapText="1"/>
    </xf>
    <xf numFmtId="0" fontId="119" fillId="45" borderId="21" xfId="0" applyFont="1" applyFill="1" applyBorder="1" applyAlignment="1">
      <alignment vertical="center" wrapText="1"/>
    </xf>
    <xf numFmtId="0" fontId="54" fillId="5" borderId="0" xfId="0" applyFont="1" applyFill="1" applyBorder="1" applyAlignment="1">
      <alignment horizontal="center" vertical="top" wrapText="1"/>
    </xf>
    <xf numFmtId="0" fontId="120" fillId="5" borderId="0" xfId="0" applyFont="1" applyFill="1" applyBorder="1" applyAlignment="1">
      <alignment vertical="top" wrapText="1"/>
    </xf>
    <xf numFmtId="15" fontId="57" fillId="0" borderId="63" xfId="0" applyNumberFormat="1" applyFont="1" applyFill="1" applyBorder="1" applyAlignment="1">
      <alignment horizontal="center" vertical="center" wrapText="1"/>
    </xf>
    <xf numFmtId="4" fontId="120" fillId="0" borderId="0" xfId="0" applyNumberFormat="1" applyFont="1" applyFill="1" applyAlignment="1">
      <alignment horizontal="center" vertical="center" wrapText="1"/>
    </xf>
    <xf numFmtId="4" fontId="57" fillId="0" borderId="63" xfId="0" applyNumberFormat="1"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Alignment="1">
      <alignment horizontal="center" vertical="center" wrapText="1"/>
    </xf>
    <xf numFmtId="0" fontId="63" fillId="0" borderId="3" xfId="0" applyFont="1" applyFill="1" applyBorder="1" applyAlignment="1">
      <alignment horizontal="center" vertical="center" wrapText="1"/>
    </xf>
    <xf numFmtId="0" fontId="63" fillId="0" borderId="0" xfId="0" applyFont="1" applyFill="1" applyAlignment="1">
      <alignment horizontal="center" vertical="center" wrapText="1"/>
    </xf>
    <xf numFmtId="241" fontId="54" fillId="5" borderId="0" xfId="0" applyNumberFormat="1" applyFont="1" applyFill="1" applyBorder="1" applyAlignment="1">
      <alignment horizontal="center" vertical="top" wrapText="1"/>
    </xf>
    <xf numFmtId="241" fontId="55" fillId="5" borderId="0" xfId="0" applyNumberFormat="1" applyFont="1" applyFill="1" applyBorder="1" applyAlignment="1">
      <alignment horizontal="center" vertical="top" wrapText="1"/>
    </xf>
    <xf numFmtId="241" fontId="54" fillId="5" borderId="0" xfId="0" applyNumberFormat="1" applyFont="1" applyFill="1" applyBorder="1" applyAlignment="1">
      <alignment horizontal="center" vertical="center" wrapText="1"/>
    </xf>
    <xf numFmtId="241" fontId="63" fillId="5" borderId="0" xfId="0" applyNumberFormat="1" applyFont="1" applyFill="1" applyBorder="1" applyAlignment="1">
      <alignment horizontal="center" vertical="center" wrapText="1"/>
    </xf>
    <xf numFmtId="241" fontId="62" fillId="41" borderId="3" xfId="0" applyNumberFormat="1" applyFont="1" applyFill="1" applyBorder="1" applyAlignment="1">
      <alignment horizontal="center" vertical="center" wrapText="1"/>
    </xf>
    <xf numFmtId="241" fontId="57" fillId="0" borderId="63" xfId="1" applyNumberFormat="1" applyFont="1" applyFill="1" applyBorder="1" applyAlignment="1">
      <alignment horizontal="left" vertical="center" wrapText="1"/>
    </xf>
    <xf numFmtId="241" fontId="63" fillId="5" borderId="0" xfId="0" applyNumberFormat="1" applyFont="1" applyFill="1" applyAlignment="1">
      <alignment horizontal="left" vertical="center" wrapText="1"/>
    </xf>
    <xf numFmtId="241" fontId="54" fillId="0" borderId="0" xfId="0" applyNumberFormat="1" applyFont="1" applyAlignment="1">
      <alignment horizontal="center" vertical="center" wrapText="1"/>
    </xf>
    <xf numFmtId="0" fontId="57" fillId="5" borderId="0" xfId="0" applyFont="1" applyFill="1" applyAlignment="1">
      <alignment horizontal="center" vertical="center" wrapText="1"/>
    </xf>
    <xf numFmtId="0" fontId="120" fillId="0" borderId="23" xfId="0" applyFont="1" applyFill="1" applyBorder="1" applyAlignment="1">
      <alignment horizontal="center" vertical="center" wrapText="1"/>
    </xf>
    <xf numFmtId="0" fontId="120" fillId="0" borderId="0" xfId="0" applyFont="1" applyFill="1" applyBorder="1" applyAlignment="1">
      <alignment horizontal="center" vertical="center" wrapText="1"/>
    </xf>
    <xf numFmtId="0" fontId="120" fillId="0" borderId="21" xfId="0" applyFont="1" applyFill="1" applyBorder="1" applyAlignment="1">
      <alignment horizontal="center" vertical="center" wrapText="1"/>
    </xf>
    <xf numFmtId="0" fontId="120" fillId="5" borderId="0" xfId="0" applyFont="1" applyFill="1" applyAlignment="1">
      <alignment horizontal="center" vertical="center"/>
    </xf>
    <xf numFmtId="0" fontId="63" fillId="0" borderId="3"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0" borderId="0" xfId="0" applyFont="1" applyFill="1" applyAlignment="1">
      <alignment horizontal="center" vertical="center" wrapText="1"/>
    </xf>
    <xf numFmtId="0" fontId="63" fillId="0" borderId="3" xfId="0" applyFont="1" applyFill="1" applyBorder="1" applyAlignment="1">
      <alignment horizontal="center" vertical="center" wrapText="1"/>
    </xf>
    <xf numFmtId="0" fontId="63" fillId="0" borderId="0" xfId="0" applyFont="1" applyFill="1" applyAlignment="1">
      <alignment horizontal="center" vertical="center" wrapText="1"/>
    </xf>
    <xf numFmtId="0" fontId="63" fillId="0" borderId="3" xfId="0" applyFont="1" applyFill="1" applyBorder="1" applyAlignment="1">
      <alignment horizontal="center" vertical="center" wrapText="1"/>
    </xf>
    <xf numFmtId="240" fontId="120" fillId="0" borderId="3" xfId="1" quotePrefix="1" applyNumberFormat="1" applyFont="1" applyFill="1" applyBorder="1" applyAlignment="1">
      <alignment horizontal="left" vertical="center" wrapText="1"/>
    </xf>
    <xf numFmtId="0" fontId="63" fillId="0" borderId="3"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5" borderId="0" xfId="0" applyFont="1" applyFill="1" applyBorder="1" applyAlignment="1">
      <alignment horizontal="center" vertical="center" wrapText="1"/>
    </xf>
    <xf numFmtId="0" fontId="61" fillId="5" borderId="19"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57" fillId="0" borderId="0" xfId="0" applyFont="1" applyBorder="1" applyAlignment="1">
      <alignment horizontal="center" vertical="center" wrapText="1"/>
    </xf>
    <xf numFmtId="0" fontId="60" fillId="0" borderId="0" xfId="0" applyFont="1" applyBorder="1" applyAlignment="1">
      <alignment horizontal="left" vertical="top" wrapText="1"/>
    </xf>
    <xf numFmtId="0" fontId="54" fillId="5" borderId="0" xfId="0" applyFont="1" applyFill="1" applyAlignment="1">
      <alignment horizontal="center" vertical="top" wrapText="1"/>
    </xf>
    <xf numFmtId="0" fontId="58" fillId="5" borderId="0" xfId="0" applyFont="1" applyFill="1" applyAlignment="1">
      <alignment horizontal="center" vertical="center" wrapText="1"/>
    </xf>
    <xf numFmtId="0" fontId="61" fillId="5" borderId="0" xfId="0" applyFont="1" applyFill="1" applyAlignment="1">
      <alignment horizontal="center" vertical="top" wrapText="1"/>
    </xf>
    <xf numFmtId="0" fontId="66" fillId="5" borderId="0" xfId="0" applyFont="1" applyFill="1" applyAlignment="1">
      <alignment horizontal="center" vertical="top" wrapText="1"/>
    </xf>
    <xf numFmtId="0" fontId="55" fillId="5" borderId="0" xfId="0" applyFont="1" applyFill="1" applyAlignment="1">
      <alignment horizontal="center" vertical="top" wrapText="1"/>
    </xf>
    <xf numFmtId="0" fontId="61" fillId="5" borderId="0" xfId="0" applyFont="1" applyFill="1" applyBorder="1" applyAlignment="1">
      <alignment horizontal="center" vertical="center" wrapText="1"/>
    </xf>
    <xf numFmtId="49" fontId="63" fillId="0" borderId="24" xfId="0" applyNumberFormat="1" applyFont="1" applyFill="1" applyBorder="1" applyAlignment="1">
      <alignment horizontal="center" vertical="center" wrapText="1"/>
    </xf>
    <xf numFmtId="49" fontId="80" fillId="0" borderId="40" xfId="1" applyNumberFormat="1" applyFont="1" applyFill="1" applyBorder="1" applyAlignment="1">
      <alignment horizontal="center" vertical="center" wrapText="1"/>
    </xf>
    <xf numFmtId="49" fontId="80" fillId="0" borderId="35" xfId="1" applyNumberFormat="1" applyFont="1" applyFill="1" applyBorder="1" applyAlignment="1">
      <alignment horizontal="center" vertical="center" wrapText="1"/>
    </xf>
    <xf numFmtId="49" fontId="80" fillId="0" borderId="24" xfId="1" applyNumberFormat="1" applyFont="1" applyFill="1" applyBorder="1" applyAlignment="1">
      <alignment horizontal="center" vertical="center" wrapText="1"/>
    </xf>
    <xf numFmtId="0" fontId="63" fillId="0" borderId="26" xfId="0" applyFont="1" applyFill="1" applyBorder="1" applyAlignment="1">
      <alignment horizontal="center" vertical="center" wrapText="1"/>
    </xf>
    <xf numFmtId="0" fontId="63" fillId="0" borderId="34"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62" fillId="41" borderId="0" xfId="0" applyFont="1" applyFill="1" applyBorder="1" applyAlignment="1">
      <alignment horizontal="center" vertical="center" wrapText="1"/>
    </xf>
    <xf numFmtId="49" fontId="62" fillId="47" borderId="0" xfId="0" applyNumberFormat="1" applyFont="1" applyFill="1" applyBorder="1" applyAlignment="1">
      <alignment horizontal="center" vertical="center" wrapText="1"/>
    </xf>
    <xf numFmtId="49" fontId="63" fillId="0" borderId="26" xfId="0" applyNumberFormat="1" applyFont="1" applyFill="1" applyBorder="1" applyAlignment="1">
      <alignment horizontal="center" vertical="center" wrapText="1"/>
    </xf>
    <xf numFmtId="49" fontId="63" fillId="0" borderId="34" xfId="0" applyNumberFormat="1" applyFont="1" applyFill="1" applyBorder="1" applyAlignment="1">
      <alignment horizontal="center" vertical="center" wrapText="1"/>
    </xf>
    <xf numFmtId="49" fontId="63" fillId="0" borderId="27" xfId="0" applyNumberFormat="1" applyFont="1" applyFill="1" applyBorder="1" applyAlignment="1">
      <alignment horizontal="center" vertical="center" wrapText="1"/>
    </xf>
    <xf numFmtId="0" fontId="63" fillId="0" borderId="3" xfId="0" applyFont="1" applyBorder="1" applyAlignment="1">
      <alignment horizontal="left" vertical="center" wrapText="1"/>
    </xf>
    <xf numFmtId="0" fontId="63" fillId="0" borderId="3" xfId="0" applyFont="1" applyFill="1" applyBorder="1" applyAlignment="1">
      <alignment horizontal="left" vertical="center" wrapText="1"/>
    </xf>
    <xf numFmtId="0" fontId="63" fillId="0" borderId="26" xfId="0" applyFont="1" applyFill="1" applyBorder="1" applyAlignment="1">
      <alignment horizontal="left" vertical="center"/>
    </xf>
    <xf numFmtId="0" fontId="63" fillId="0" borderId="34" xfId="0" applyFont="1" applyFill="1" applyBorder="1" applyAlignment="1">
      <alignment horizontal="left" vertical="center"/>
    </xf>
    <xf numFmtId="0" fontId="63" fillId="0" borderId="27" xfId="0" applyFont="1" applyFill="1" applyBorder="1" applyAlignment="1">
      <alignment horizontal="left" vertical="center"/>
    </xf>
    <xf numFmtId="0" fontId="63" fillId="0" borderId="26" xfId="0" applyFont="1" applyFill="1" applyBorder="1" applyAlignment="1">
      <alignment horizontal="left" vertical="center" wrapText="1"/>
    </xf>
    <xf numFmtId="0" fontId="63" fillId="0" borderId="34" xfId="0" applyFont="1" applyFill="1" applyBorder="1" applyAlignment="1">
      <alignment horizontal="left" vertical="center" wrapText="1"/>
    </xf>
    <xf numFmtId="0" fontId="63" fillId="0" borderId="27" xfId="0" applyFont="1" applyFill="1" applyBorder="1" applyAlignment="1">
      <alignment horizontal="left" vertical="center" wrapText="1"/>
    </xf>
    <xf numFmtId="0" fontId="63" fillId="0" borderId="0" xfId="0" applyFont="1" applyFill="1" applyBorder="1" applyAlignment="1">
      <alignment horizontal="left" vertical="center"/>
    </xf>
    <xf numFmtId="0" fontId="63" fillId="0" borderId="24" xfId="0" applyFont="1" applyFill="1" applyBorder="1" applyAlignment="1">
      <alignment horizontal="center" vertical="center" wrapText="1"/>
    </xf>
    <xf numFmtId="49" fontId="112" fillId="70" borderId="0" xfId="0" applyNumberFormat="1" applyFont="1" applyFill="1" applyBorder="1" applyAlignment="1">
      <alignment horizontal="center" vertical="center" wrapText="1"/>
    </xf>
    <xf numFmtId="0" fontId="62" fillId="42" borderId="0"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3" xfId="0" applyFont="1" applyFill="1" applyBorder="1" applyAlignment="1">
      <alignment horizontal="center" vertical="center" wrapText="1"/>
    </xf>
    <xf numFmtId="49" fontId="106" fillId="69" borderId="0" xfId="0" applyNumberFormat="1" applyFont="1" applyFill="1" applyBorder="1" applyAlignment="1">
      <alignment horizontal="center" vertical="center" wrapText="1"/>
    </xf>
    <xf numFmtId="0" fontId="63" fillId="0" borderId="61" xfId="0" applyFont="1" applyFill="1" applyBorder="1" applyAlignment="1">
      <alignment horizontal="center" vertical="center" wrapText="1"/>
    </xf>
    <xf numFmtId="0" fontId="63" fillId="0" borderId="62" xfId="0" applyFont="1" applyFill="1" applyBorder="1" applyAlignment="1">
      <alignment horizontal="center" vertical="center" wrapText="1"/>
    </xf>
    <xf numFmtId="0" fontId="63" fillId="0" borderId="63" xfId="0" applyFont="1" applyFill="1" applyBorder="1" applyAlignment="1">
      <alignment horizontal="center" vertical="center" wrapText="1"/>
    </xf>
    <xf numFmtId="49" fontId="112" fillId="73" borderId="0" xfId="0" applyNumberFormat="1" applyFont="1" applyFill="1" applyBorder="1" applyAlignment="1">
      <alignment horizontal="center" vertical="center" wrapText="1"/>
    </xf>
    <xf numFmtId="49" fontId="112" fillId="71" borderId="0" xfId="0" applyNumberFormat="1" applyFont="1" applyFill="1" applyBorder="1" applyAlignment="1">
      <alignment horizontal="center" vertical="center" wrapText="1"/>
    </xf>
    <xf numFmtId="49" fontId="63" fillId="0" borderId="58" xfId="0" applyNumberFormat="1" applyFont="1" applyFill="1" applyBorder="1" applyAlignment="1">
      <alignment horizontal="center" vertical="center" wrapText="1"/>
    </xf>
    <xf numFmtId="49" fontId="63" fillId="0" borderId="59" xfId="0" applyNumberFormat="1" applyFont="1" applyFill="1" applyBorder="1" applyAlignment="1">
      <alignment horizontal="center" vertical="center" wrapText="1"/>
    </xf>
    <xf numFmtId="49" fontId="63" fillId="0" borderId="60" xfId="0" applyNumberFormat="1" applyFont="1" applyFill="1" applyBorder="1" applyAlignment="1">
      <alignment horizontal="center" vertical="center" wrapText="1"/>
    </xf>
    <xf numFmtId="49" fontId="112" fillId="72" borderId="0" xfId="0" applyNumberFormat="1" applyFont="1" applyFill="1" applyBorder="1" applyAlignment="1">
      <alignment horizontal="center" vertical="center" wrapText="1"/>
    </xf>
    <xf numFmtId="0" fontId="63" fillId="42"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63" fillId="0" borderId="0" xfId="0" applyFont="1" applyBorder="1" applyAlignment="1">
      <alignment horizontal="center" vertical="center" wrapText="1"/>
    </xf>
    <xf numFmtId="0" fontId="63" fillId="5" borderId="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23"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21" xfId="0" applyFont="1" applyFill="1" applyBorder="1" applyAlignment="1">
      <alignment horizontal="center" vertical="center"/>
    </xf>
    <xf numFmtId="0" fontId="67" fillId="0" borderId="65" xfId="0" applyFont="1" applyFill="1" applyBorder="1" applyAlignment="1">
      <alignment horizontal="center" vertical="center" wrapText="1"/>
    </xf>
    <xf numFmtId="0" fontId="63" fillId="0" borderId="0" xfId="0" applyFont="1" applyFill="1" applyAlignment="1">
      <alignment horizontal="center" vertical="center" wrapText="1"/>
    </xf>
    <xf numFmtId="0" fontId="63" fillId="0" borderId="61" xfId="0" applyFont="1" applyFill="1" applyBorder="1" applyAlignment="1">
      <alignment horizontal="left" vertical="center" wrapText="1"/>
    </xf>
    <xf numFmtId="0" fontId="63" fillId="0" borderId="62" xfId="0" applyFont="1" applyFill="1" applyBorder="1" applyAlignment="1">
      <alignment horizontal="left" vertical="center" wrapText="1"/>
    </xf>
    <xf numFmtId="0" fontId="63" fillId="0" borderId="63" xfId="0" applyFont="1" applyFill="1" applyBorder="1" applyAlignment="1">
      <alignment horizontal="left" vertical="center" wrapText="1"/>
    </xf>
    <xf numFmtId="0" fontId="118" fillId="45" borderId="0" xfId="0" applyFont="1" applyFill="1" applyBorder="1" applyAlignment="1">
      <alignment horizontal="center" vertical="center" wrapText="1"/>
    </xf>
    <xf numFmtId="49" fontId="63" fillId="0" borderId="61" xfId="0" applyNumberFormat="1" applyFont="1" applyFill="1" applyBorder="1" applyAlignment="1">
      <alignment horizontal="left" vertical="center" wrapText="1"/>
    </xf>
    <xf numFmtId="49" fontId="63" fillId="0" borderId="62" xfId="0" applyNumberFormat="1" applyFont="1" applyFill="1" applyBorder="1" applyAlignment="1">
      <alignment horizontal="left" vertical="center" wrapText="1"/>
    </xf>
    <xf numFmtId="49" fontId="63" fillId="0" borderId="63" xfId="0" applyNumberFormat="1" applyFont="1" applyFill="1" applyBorder="1" applyAlignment="1">
      <alignment horizontal="left" vertical="center" wrapText="1"/>
    </xf>
    <xf numFmtId="0" fontId="63" fillId="0" borderId="3" xfId="0" applyFont="1" applyBorder="1" applyAlignment="1">
      <alignment horizontal="center" vertical="center" wrapText="1"/>
    </xf>
    <xf numFmtId="0" fontId="63" fillId="0" borderId="3" xfId="0" applyFont="1" applyFill="1" applyBorder="1" applyAlignment="1">
      <alignment horizontal="center" vertical="center"/>
    </xf>
    <xf numFmtId="49" fontId="63" fillId="0" borderId="3" xfId="0" applyNumberFormat="1" applyFont="1" applyFill="1" applyBorder="1" applyAlignment="1">
      <alignment horizontal="center" vertical="center" wrapText="1"/>
    </xf>
    <xf numFmtId="49" fontId="63" fillId="74" borderId="3" xfId="0" applyNumberFormat="1" applyFont="1" applyFill="1" applyBorder="1" applyAlignment="1">
      <alignment horizontal="center" vertical="center" wrapText="1"/>
    </xf>
    <xf numFmtId="0" fontId="63" fillId="47" borderId="3" xfId="0" applyFont="1" applyFill="1" applyBorder="1" applyAlignment="1">
      <alignment horizontal="center" vertical="center" wrapText="1"/>
    </xf>
    <xf numFmtId="0" fontId="63" fillId="74" borderId="3" xfId="0" applyFont="1" applyFill="1" applyBorder="1" applyAlignment="1">
      <alignment horizontal="center" vertical="center" wrapText="1"/>
    </xf>
    <xf numFmtId="49" fontId="106" fillId="69" borderId="3" xfId="0" applyNumberFormat="1" applyFont="1" applyFill="1" applyBorder="1" applyAlignment="1">
      <alignment horizontal="center" vertical="center" wrapText="1"/>
    </xf>
    <xf numFmtId="0" fontId="62" fillId="41" borderId="3" xfId="0" applyFont="1" applyFill="1" applyBorder="1" applyAlignment="1">
      <alignment horizontal="center" vertical="center" wrapText="1"/>
    </xf>
    <xf numFmtId="0" fontId="62" fillId="42" borderId="3" xfId="0" applyFont="1" applyFill="1" applyBorder="1" applyAlignment="1">
      <alignment horizontal="center" vertical="center" wrapText="1"/>
    </xf>
    <xf numFmtId="49" fontId="63" fillId="47" borderId="3" xfId="0" applyNumberFormat="1" applyFont="1" applyFill="1" applyBorder="1" applyAlignment="1">
      <alignment horizontal="center" vertical="center" wrapText="1"/>
    </xf>
    <xf numFmtId="0" fontId="56" fillId="4" borderId="22" xfId="0" quotePrefix="1" applyFont="1" applyFill="1" applyBorder="1" applyAlignment="1">
      <alignment horizontal="right" vertical="center" wrapText="1"/>
    </xf>
    <xf numFmtId="0" fontId="56" fillId="4" borderId="45" xfId="0" quotePrefix="1" applyFont="1" applyFill="1" applyBorder="1" applyAlignment="1">
      <alignment horizontal="right" vertical="center" wrapText="1"/>
    </xf>
    <xf numFmtId="0" fontId="119" fillId="45" borderId="0" xfId="0" applyFont="1" applyFill="1" applyBorder="1" applyAlignment="1">
      <alignment horizontal="center" vertical="center" wrapText="1"/>
    </xf>
    <xf numFmtId="0" fontId="54" fillId="5" borderId="0" xfId="0" applyFont="1" applyFill="1" applyBorder="1" applyAlignment="1">
      <alignment horizontal="center" vertical="top" wrapText="1"/>
    </xf>
    <xf numFmtId="0" fontId="55" fillId="5" borderId="0" xfId="0" applyFont="1" applyFill="1" applyBorder="1" applyAlignment="1">
      <alignment horizontal="center" vertical="top" wrapText="1"/>
    </xf>
    <xf numFmtId="0" fontId="66" fillId="5" borderId="0" xfId="0" applyFont="1" applyFill="1" applyBorder="1" applyAlignment="1">
      <alignment horizontal="center" vertical="top" wrapText="1"/>
    </xf>
    <xf numFmtId="0" fontId="61" fillId="5" borderId="0" xfId="0" applyFont="1" applyFill="1" applyBorder="1" applyAlignment="1">
      <alignment horizontal="center" vertical="top" wrapText="1"/>
    </xf>
    <xf numFmtId="0" fontId="58" fillId="5" borderId="0" xfId="0" applyFont="1" applyFill="1" applyBorder="1" applyAlignment="1">
      <alignment horizontal="center" vertical="center" wrapText="1"/>
    </xf>
    <xf numFmtId="0" fontId="63" fillId="5" borderId="3" xfId="0" applyFont="1" applyFill="1" applyBorder="1" applyAlignment="1">
      <alignment horizontal="left" vertical="center" wrapText="1"/>
    </xf>
    <xf numFmtId="0" fontId="61" fillId="41" borderId="0" xfId="0" applyFont="1" applyFill="1" applyBorder="1" applyAlignment="1">
      <alignment horizontal="center" vertical="center" wrapText="1"/>
    </xf>
    <xf numFmtId="0" fontId="62" fillId="4" borderId="0" xfId="0" applyFont="1" applyFill="1" applyBorder="1" applyAlignment="1">
      <alignment horizontal="center" vertical="center" wrapText="1"/>
    </xf>
    <xf numFmtId="0" fontId="121" fillId="4" borderId="22" xfId="0" quotePrefix="1" applyFont="1" applyFill="1" applyBorder="1" applyAlignment="1">
      <alignment horizontal="right" vertical="center" wrapText="1"/>
    </xf>
    <xf numFmtId="0" fontId="121" fillId="4" borderId="45" xfId="0" quotePrefix="1" applyFont="1" applyFill="1" applyBorder="1" applyAlignment="1">
      <alignment horizontal="right" vertical="center" wrapText="1"/>
    </xf>
    <xf numFmtId="49" fontId="106" fillId="4" borderId="0" xfId="0" applyNumberFormat="1" applyFont="1" applyFill="1" applyBorder="1" applyAlignment="1">
      <alignment horizontal="center" vertical="center" wrapText="1"/>
    </xf>
    <xf numFmtId="0" fontId="62" fillId="76" borderId="0" xfId="0" applyFont="1" applyFill="1" applyBorder="1" applyAlignment="1">
      <alignment horizontal="center" vertical="center" wrapText="1"/>
    </xf>
    <xf numFmtId="0" fontId="108" fillId="0" borderId="23" xfId="0" applyFont="1" applyFill="1" applyBorder="1" applyAlignment="1">
      <alignment horizontal="center" vertical="center" wrapText="1"/>
    </xf>
    <xf numFmtId="0" fontId="108" fillId="0" borderId="0" xfId="0" applyFont="1" applyFill="1" applyAlignment="1">
      <alignment horizontal="center" vertical="center" wrapText="1"/>
    </xf>
    <xf numFmtId="0" fontId="54" fillId="5" borderId="0" xfId="0" applyFont="1" applyFill="1" applyAlignment="1">
      <alignment horizontal="center" vertical="center" wrapText="1"/>
    </xf>
    <xf numFmtId="0" fontId="61" fillId="5" borderId="0" xfId="0" applyFont="1" applyFill="1" applyAlignment="1">
      <alignment horizontal="center" vertical="center" wrapText="1"/>
    </xf>
    <xf numFmtId="0" fontId="66" fillId="5" borderId="0" xfId="0" applyFont="1" applyFill="1" applyAlignment="1">
      <alignment horizontal="center" vertical="center" wrapText="1"/>
    </xf>
    <xf numFmtId="0" fontId="55" fillId="5" borderId="0" xfId="0" applyFont="1" applyFill="1" applyAlignment="1">
      <alignment horizontal="center" vertical="center" wrapText="1"/>
    </xf>
    <xf numFmtId="0" fontId="108" fillId="0" borderId="61" xfId="0" applyFont="1" applyFill="1" applyBorder="1" applyAlignment="1">
      <alignment horizontal="center" vertical="center" wrapText="1"/>
    </xf>
    <xf numFmtId="0" fontId="108" fillId="0" borderId="62" xfId="0" applyFont="1" applyFill="1" applyBorder="1" applyAlignment="1">
      <alignment horizontal="center" vertical="center" wrapText="1"/>
    </xf>
    <xf numFmtId="0" fontId="108" fillId="0" borderId="63" xfId="0" applyFont="1" applyFill="1" applyBorder="1" applyAlignment="1">
      <alignment horizontal="center" vertical="center" wrapText="1"/>
    </xf>
    <xf numFmtId="49" fontId="109" fillId="69" borderId="0" xfId="0" applyNumberFormat="1" applyFont="1" applyFill="1" applyBorder="1" applyAlignment="1">
      <alignment horizontal="center" vertical="center" wrapText="1"/>
    </xf>
    <xf numFmtId="0" fontId="110" fillId="41" borderId="0" xfId="0" applyFont="1" applyFill="1" applyBorder="1" applyAlignment="1">
      <alignment horizontal="center" vertical="center" wrapText="1"/>
    </xf>
    <xf numFmtId="0" fontId="110" fillId="42" borderId="0" xfId="0" applyFont="1" applyFill="1" applyBorder="1" applyAlignment="1">
      <alignment horizontal="center" vertical="center" wrapText="1"/>
    </xf>
    <xf numFmtId="0" fontId="108" fillId="74" borderId="3" xfId="0" applyFont="1" applyFill="1" applyBorder="1" applyAlignment="1">
      <alignment horizontal="center" vertical="center" wrapText="1"/>
    </xf>
    <xf numFmtId="0" fontId="108" fillId="74" borderId="61" xfId="0" applyFont="1" applyFill="1" applyBorder="1" applyAlignment="1">
      <alignment horizontal="center" vertical="center" wrapText="1"/>
    </xf>
    <xf numFmtId="0" fontId="108" fillId="74" borderId="63" xfId="0" applyFont="1" applyFill="1" applyBorder="1" applyAlignment="1">
      <alignment horizontal="center" vertical="center" wrapText="1"/>
    </xf>
    <xf numFmtId="0" fontId="108" fillId="74" borderId="62" xfId="0" applyFont="1" applyFill="1" applyBorder="1" applyAlignment="1">
      <alignment horizontal="center" vertical="center" wrapText="1"/>
    </xf>
    <xf numFmtId="0" fontId="108" fillId="5" borderId="3" xfId="0" applyFont="1" applyFill="1" applyBorder="1" applyAlignment="1">
      <alignment horizontal="center" vertical="center" wrapText="1"/>
    </xf>
    <xf numFmtId="0" fontId="108" fillId="74" borderId="58" xfId="0" applyFont="1" applyFill="1" applyBorder="1" applyAlignment="1">
      <alignment horizontal="center" vertical="center" wrapText="1"/>
    </xf>
    <xf numFmtId="0" fontId="108" fillId="74" borderId="59" xfId="0" applyFont="1" applyFill="1" applyBorder="1" applyAlignment="1">
      <alignment horizontal="center" vertical="center" wrapText="1"/>
    </xf>
    <xf numFmtId="0" fontId="108" fillId="75" borderId="61" xfId="0" applyFont="1" applyFill="1" applyBorder="1" applyAlignment="1">
      <alignment horizontal="center" vertical="center" wrapText="1"/>
    </xf>
    <xf numFmtId="0" fontId="108" fillId="75" borderId="63" xfId="0" applyFont="1" applyFill="1" applyBorder="1" applyAlignment="1">
      <alignment horizontal="center" vertical="center" wrapText="1"/>
    </xf>
    <xf numFmtId="0" fontId="108" fillId="0" borderId="3" xfId="0" applyFont="1" applyFill="1" applyBorder="1" applyAlignment="1">
      <alignment horizontal="center" vertical="center" wrapText="1"/>
    </xf>
    <xf numFmtId="0" fontId="108" fillId="0" borderId="61" xfId="0" applyFont="1" applyBorder="1" applyAlignment="1">
      <alignment horizontal="center" vertical="center" wrapText="1"/>
    </xf>
    <xf numFmtId="0" fontId="108" fillId="0" borderId="63" xfId="0" applyFont="1" applyBorder="1" applyAlignment="1">
      <alignment horizontal="center" vertical="center" wrapText="1"/>
    </xf>
    <xf numFmtId="49" fontId="108" fillId="0" borderId="26" xfId="0" applyNumberFormat="1" applyFont="1" applyFill="1" applyBorder="1" applyAlignment="1">
      <alignment horizontal="center" vertical="center" wrapText="1"/>
    </xf>
    <xf numFmtId="49" fontId="108" fillId="0" borderId="27" xfId="0" applyNumberFormat="1" applyFont="1" applyFill="1" applyBorder="1" applyAlignment="1">
      <alignment horizontal="center" vertical="center" wrapText="1"/>
    </xf>
    <xf numFmtId="49" fontId="108" fillId="0" borderId="61" xfId="0" applyNumberFormat="1" applyFont="1" applyBorder="1" applyAlignment="1">
      <alignment horizontal="center" vertical="center" wrapText="1"/>
    </xf>
    <xf numFmtId="49" fontId="108" fillId="0" borderId="63" xfId="0" applyNumberFormat="1" applyFont="1" applyBorder="1" applyAlignment="1">
      <alignment horizontal="center" vertical="center" wrapText="1"/>
    </xf>
    <xf numFmtId="0" fontId="108" fillId="0" borderId="26" xfId="0" applyFont="1" applyFill="1" applyBorder="1" applyAlignment="1">
      <alignment horizontal="center" vertical="center" wrapText="1"/>
    </xf>
    <xf numFmtId="0" fontId="108" fillId="0" borderId="27" xfId="0" applyFont="1" applyFill="1" applyBorder="1" applyAlignment="1">
      <alignment horizontal="center" vertical="center" wrapText="1"/>
    </xf>
    <xf numFmtId="49" fontId="108" fillId="0" borderId="58" xfId="0" applyNumberFormat="1" applyFont="1" applyFill="1" applyBorder="1" applyAlignment="1">
      <alignment horizontal="center" vertical="center" wrapText="1"/>
    </xf>
    <xf numFmtId="49" fontId="108" fillId="0" borderId="60" xfId="0" applyNumberFormat="1" applyFont="1" applyFill="1" applyBorder="1" applyAlignment="1">
      <alignment horizontal="center" vertical="center" wrapText="1"/>
    </xf>
    <xf numFmtId="49" fontId="108" fillId="0" borderId="61" xfId="0" applyNumberFormat="1" applyFont="1" applyFill="1" applyBorder="1" applyAlignment="1">
      <alignment horizontal="center" vertical="center" wrapText="1"/>
    </xf>
    <xf numFmtId="49" fontId="108" fillId="0" borderId="63" xfId="0" applyNumberFormat="1" applyFont="1" applyFill="1" applyBorder="1" applyAlignment="1">
      <alignment horizontal="center" vertical="center" wrapText="1"/>
    </xf>
    <xf numFmtId="0" fontId="108" fillId="0" borderId="22" xfId="0" applyFont="1" applyFill="1" applyBorder="1" applyAlignment="1">
      <alignment horizontal="center" vertical="center" wrapText="1"/>
    </xf>
    <xf numFmtId="0" fontId="108" fillId="0" borderId="18" xfId="0" applyFont="1" applyFill="1" applyBorder="1" applyAlignment="1">
      <alignment horizontal="center" vertical="center" wrapText="1"/>
    </xf>
    <xf numFmtId="0" fontId="109" fillId="0" borderId="0" xfId="0" applyFont="1" applyFill="1" applyBorder="1" applyAlignment="1">
      <alignment horizontal="center" vertical="center" wrapText="1"/>
    </xf>
    <xf numFmtId="0" fontId="108" fillId="0" borderId="64" xfId="0" applyFont="1" applyBorder="1" applyAlignment="1">
      <alignment horizontal="center" vertical="center" wrapText="1"/>
    </xf>
    <xf numFmtId="0" fontId="108" fillId="0" borderId="62" xfId="0" applyFont="1" applyBorder="1" applyAlignment="1">
      <alignment horizontal="center" vertical="center" wrapText="1"/>
    </xf>
    <xf numFmtId="49" fontId="108" fillId="0" borderId="3" xfId="0" applyNumberFormat="1" applyFont="1" applyFill="1" applyBorder="1" applyAlignment="1">
      <alignment horizontal="center" vertical="center" wrapText="1"/>
    </xf>
    <xf numFmtId="0" fontId="108" fillId="0" borderId="3" xfId="0" applyFont="1" applyBorder="1" applyAlignment="1">
      <alignment horizontal="center" vertical="center" wrapText="1"/>
    </xf>
    <xf numFmtId="49" fontId="108" fillId="0" borderId="3" xfId="0" applyNumberFormat="1" applyFont="1" applyBorder="1" applyAlignment="1">
      <alignment horizontal="center" vertical="center" wrapText="1"/>
    </xf>
    <xf numFmtId="0" fontId="63" fillId="47" borderId="61" xfId="0" applyFont="1" applyFill="1" applyBorder="1" applyAlignment="1">
      <alignment horizontal="center" vertical="center" wrapText="1"/>
    </xf>
    <xf numFmtId="0" fontId="63" fillId="47" borderId="62" xfId="0" applyFont="1" applyFill="1" applyBorder="1" applyAlignment="1">
      <alignment horizontal="center" vertical="center" wrapText="1"/>
    </xf>
    <xf numFmtId="0" fontId="63" fillId="47" borderId="63" xfId="0" applyFont="1" applyFill="1" applyBorder="1" applyAlignment="1">
      <alignment horizontal="center" vertical="center" wrapText="1"/>
    </xf>
    <xf numFmtId="0" fontId="63" fillId="4" borderId="3" xfId="0" applyFont="1" applyFill="1" applyBorder="1" applyAlignment="1">
      <alignment horizontal="center" vertical="center" wrapText="1"/>
    </xf>
    <xf numFmtId="0" fontId="63" fillId="0" borderId="58" xfId="0" applyFont="1" applyFill="1" applyBorder="1" applyAlignment="1">
      <alignment horizontal="center" vertical="center" wrapText="1"/>
    </xf>
    <xf numFmtId="0" fontId="63" fillId="0" borderId="59" xfId="0" applyFont="1" applyFill="1" applyBorder="1" applyAlignment="1">
      <alignment horizontal="center" vertical="center" wrapText="1"/>
    </xf>
    <xf numFmtId="0" fontId="63" fillId="0" borderId="60" xfId="0" applyFont="1" applyFill="1" applyBorder="1" applyAlignment="1">
      <alignment horizontal="center" vertical="center" wrapText="1"/>
    </xf>
    <xf numFmtId="0" fontId="117" fillId="0" borderId="3" xfId="0" applyFont="1" applyBorder="1" applyAlignment="1">
      <alignment horizontal="center"/>
    </xf>
    <xf numFmtId="0" fontId="114" fillId="0" borderId="3" xfId="0" applyFont="1" applyBorder="1" applyAlignment="1">
      <alignment horizontal="center" wrapText="1"/>
    </xf>
    <xf numFmtId="0" fontId="114" fillId="48" borderId="3" xfId="0" applyFont="1" applyFill="1" applyBorder="1" applyAlignment="1">
      <alignment horizontal="left" vertical="center"/>
    </xf>
    <xf numFmtId="0" fontId="114" fillId="0" borderId="3" xfId="0" applyFont="1" applyBorder="1" applyAlignment="1">
      <alignment horizontal="center"/>
    </xf>
    <xf numFmtId="0" fontId="116" fillId="0" borderId="45" xfId="0" applyFont="1" applyBorder="1" applyAlignment="1">
      <alignment horizontal="center"/>
    </xf>
    <xf numFmtId="0" fontId="114" fillId="43" borderId="3" xfId="0" applyFont="1" applyFill="1" applyBorder="1" applyAlignment="1">
      <alignment horizontal="left" vertical="center" wrapText="1"/>
    </xf>
    <xf numFmtId="0" fontId="114" fillId="48" borderId="3" xfId="0" applyFont="1" applyFill="1" applyBorder="1" applyAlignment="1">
      <alignment horizontal="left" vertical="center" wrapText="1"/>
    </xf>
    <xf numFmtId="0" fontId="114" fillId="4" borderId="3" xfId="0" applyFont="1" applyFill="1" applyBorder="1" applyAlignment="1">
      <alignment horizontal="left" vertical="center"/>
    </xf>
    <xf numFmtId="0" fontId="114" fillId="47" borderId="3" xfId="0" applyFont="1" applyFill="1" applyBorder="1" applyAlignment="1">
      <alignment horizontal="left" vertical="center"/>
    </xf>
    <xf numFmtId="0" fontId="114" fillId="43" borderId="3" xfId="0" applyFont="1" applyFill="1" applyBorder="1" applyAlignment="1">
      <alignment horizontal="left" vertical="center"/>
    </xf>
  </cellXfs>
  <cellStyles count="10200">
    <cellStyle name="_x000d__x000a_JournalTemplate=C:\COMFO\CTALK\JOURSTD.TPL_x000d__x000a_LbStateAddress=3 3 0 251 1 89 2 311_x000d__x000a_LbStateJou" xfId="5"/>
    <cellStyle name="_x000d__x000a_JournalTemplate=C:\COMFO\CTALK\JOURSTD.TPL_x000d__x000a_LbStateAddress=3 3 0 251 1 89 2 311_x000d__x000a_LbStateJou 2" xfId="2284"/>
    <cellStyle name="_x000d__x000a_JournalTemplate=C:\COMFO\CTALK\JOURSTD.TPL_x000d__x000a_LbStateAddress=3 3 0 251 1 89 2 311_x000d__x000a_LbStateJou 3" xfId="6736"/>
    <cellStyle name="20% - Accent1" xfId="6"/>
    <cellStyle name="20% - Accent1 2" xfId="7"/>
    <cellStyle name="20% - Accent1 2 2" xfId="8"/>
    <cellStyle name="20% - Accent1 2 2 2" xfId="9"/>
    <cellStyle name="20% - Accent1 2 2 2 2" xfId="10"/>
    <cellStyle name="20% - Accent1 2 2 2 2 2" xfId="4510"/>
    <cellStyle name="20% - Accent1 2 2 2 2 2 2" xfId="6740"/>
    <cellStyle name="20% - Accent1 2 2 2 2 3" xfId="6739"/>
    <cellStyle name="20% - Accent1 2 2 2 3" xfId="11"/>
    <cellStyle name="20% - Accent1 2 2 2 3 2" xfId="4511"/>
    <cellStyle name="20% - Accent1 2 2 2 3 2 2" xfId="6742"/>
    <cellStyle name="20% - Accent1 2 2 2 3 3" xfId="6741"/>
    <cellStyle name="20% - Accent1 2 2 2 4" xfId="12"/>
    <cellStyle name="20% - Accent1 2 2 2 4 2" xfId="4512"/>
    <cellStyle name="20% - Accent1 2 2 2 4 2 2" xfId="6744"/>
    <cellStyle name="20% - Accent1 2 2 2 4 3" xfId="6743"/>
    <cellStyle name="20% - Accent1 2 2 2 5" xfId="4509"/>
    <cellStyle name="20% - Accent1 2 2 2 5 2" xfId="6745"/>
    <cellStyle name="20% - Accent1 2 2 2 6" xfId="6738"/>
    <cellStyle name="20% - Accent1 2 2 3" xfId="13"/>
    <cellStyle name="20% - Accent1 2 2 3 2" xfId="4513"/>
    <cellStyle name="20% - Accent1 2 2 3 2 2" xfId="6747"/>
    <cellStyle name="20% - Accent1 2 2 3 3" xfId="6746"/>
    <cellStyle name="20% - Accent1 2 2 4" xfId="14"/>
    <cellStyle name="20% - Accent1 2 2 4 2" xfId="4514"/>
    <cellStyle name="20% - Accent1 2 2 4 2 2" xfId="6749"/>
    <cellStyle name="20% - Accent1 2 2 4 3" xfId="6748"/>
    <cellStyle name="20% - Accent1 2 2 5" xfId="15"/>
    <cellStyle name="20% - Accent1 2 2 5 2" xfId="4515"/>
    <cellStyle name="20% - Accent1 2 2 5 2 2" xfId="6751"/>
    <cellStyle name="20% - Accent1 2 2 5 3" xfId="6750"/>
    <cellStyle name="20% - Accent1 2 2 6" xfId="4508"/>
    <cellStyle name="20% - Accent1 2 2 6 2" xfId="6752"/>
    <cellStyle name="20% - Accent1 2 2 7" xfId="6737"/>
    <cellStyle name="20% - Accent1 2 3" xfId="16"/>
    <cellStyle name="20% - Accent1 2 3 2" xfId="17"/>
    <cellStyle name="20% - Accent1 2 3 2 2" xfId="18"/>
    <cellStyle name="20% - Accent1 2 3 2 2 2" xfId="4518"/>
    <cellStyle name="20% - Accent1 2 3 2 2 2 2" xfId="6756"/>
    <cellStyle name="20% - Accent1 2 3 2 2 3" xfId="6755"/>
    <cellStyle name="20% - Accent1 2 3 2 3" xfId="19"/>
    <cellStyle name="20% - Accent1 2 3 2 3 2" xfId="4519"/>
    <cellStyle name="20% - Accent1 2 3 2 3 2 2" xfId="6758"/>
    <cellStyle name="20% - Accent1 2 3 2 3 3" xfId="6757"/>
    <cellStyle name="20% - Accent1 2 3 2 4" xfId="20"/>
    <cellStyle name="20% - Accent1 2 3 2 4 2" xfId="4520"/>
    <cellStyle name="20% - Accent1 2 3 2 4 2 2" xfId="6760"/>
    <cellStyle name="20% - Accent1 2 3 2 4 3" xfId="6759"/>
    <cellStyle name="20% - Accent1 2 3 2 5" xfId="4517"/>
    <cellStyle name="20% - Accent1 2 3 2 5 2" xfId="6761"/>
    <cellStyle name="20% - Accent1 2 3 2 6" xfId="6754"/>
    <cellStyle name="20% - Accent1 2 3 3" xfId="21"/>
    <cellStyle name="20% - Accent1 2 3 3 2" xfId="4521"/>
    <cellStyle name="20% - Accent1 2 3 3 2 2" xfId="6763"/>
    <cellStyle name="20% - Accent1 2 3 3 3" xfId="6762"/>
    <cellStyle name="20% - Accent1 2 3 4" xfId="22"/>
    <cellStyle name="20% - Accent1 2 3 4 2" xfId="4522"/>
    <cellStyle name="20% - Accent1 2 3 4 2 2" xfId="6765"/>
    <cellStyle name="20% - Accent1 2 3 4 3" xfId="6764"/>
    <cellStyle name="20% - Accent1 2 3 5" xfId="23"/>
    <cellStyle name="20% - Accent1 2 3 5 2" xfId="4523"/>
    <cellStyle name="20% - Accent1 2 3 5 2 2" xfId="6767"/>
    <cellStyle name="20% - Accent1 2 3 5 3" xfId="6766"/>
    <cellStyle name="20% - Accent1 2 3 6" xfId="4516"/>
    <cellStyle name="20% - Accent1 2 3 6 2" xfId="6768"/>
    <cellStyle name="20% - Accent1 2 3 7" xfId="6753"/>
    <cellStyle name="20% - Accent1 2 4" xfId="24"/>
    <cellStyle name="20% - Accent1 2 4 2" xfId="25"/>
    <cellStyle name="20% - Accent1 2 4 2 2" xfId="4525"/>
    <cellStyle name="20% - Accent1 2 4 2 2 2" xfId="6771"/>
    <cellStyle name="20% - Accent1 2 4 2 3" xfId="6770"/>
    <cellStyle name="20% - Accent1 2 4 3" xfId="26"/>
    <cellStyle name="20% - Accent1 2 4 3 2" xfId="4526"/>
    <cellStyle name="20% - Accent1 2 4 3 2 2" xfId="6773"/>
    <cellStyle name="20% - Accent1 2 4 3 3" xfId="6772"/>
    <cellStyle name="20% - Accent1 2 4 4" xfId="27"/>
    <cellStyle name="20% - Accent1 2 4 4 2" xfId="4527"/>
    <cellStyle name="20% - Accent1 2 4 4 2 2" xfId="6775"/>
    <cellStyle name="20% - Accent1 2 4 4 3" xfId="6774"/>
    <cellStyle name="20% - Accent1 2 4 5" xfId="4524"/>
    <cellStyle name="20% - Accent1 2 4 5 2" xfId="6776"/>
    <cellStyle name="20% - Accent1 2 4 6" xfId="6769"/>
    <cellStyle name="20% - Accent1 2 5" xfId="28"/>
    <cellStyle name="20% - Accent1 2 5 2" xfId="4528"/>
    <cellStyle name="20% - Accent1 2 5 2 2" xfId="6778"/>
    <cellStyle name="20% - Accent1 2 5 3" xfId="6777"/>
    <cellStyle name="20% - Accent1 2 6" xfId="29"/>
    <cellStyle name="20% - Accent1 2 6 2" xfId="4529"/>
    <cellStyle name="20% - Accent1 2 6 2 2" xfId="6780"/>
    <cellStyle name="20% - Accent1 2 6 3" xfId="6779"/>
    <cellStyle name="20% - Accent1 2 7" xfId="30"/>
    <cellStyle name="20% - Accent1 2 7 2" xfId="4530"/>
    <cellStyle name="20% - Accent1 2 7 2 2" xfId="6782"/>
    <cellStyle name="20% - Accent1 2 7 3" xfId="6781"/>
    <cellStyle name="20% - Accent1 2 8" xfId="2464"/>
    <cellStyle name="20% - Accent1 3" xfId="2566"/>
    <cellStyle name="20% - Accent1 4" xfId="2300"/>
    <cellStyle name="20% - Accent2" xfId="31"/>
    <cellStyle name="20% - Accent2 2" xfId="2465"/>
    <cellStyle name="20% - Accent2 2 2" xfId="4139"/>
    <cellStyle name="20% - Accent2 3" xfId="2567"/>
    <cellStyle name="20% - Accent2 4" xfId="2301"/>
    <cellStyle name="20% - Accent3" xfId="32"/>
    <cellStyle name="20% - Accent3 2" xfId="2466"/>
    <cellStyle name="20% - Accent3 2 2" xfId="4140"/>
    <cellStyle name="20% - Accent3 3" xfId="2568"/>
    <cellStyle name="20% - Accent3 4" xfId="2302"/>
    <cellStyle name="20% - Accent4" xfId="33"/>
    <cellStyle name="20% - Accent4 2" xfId="2467"/>
    <cellStyle name="20% - Accent4 2 2" xfId="4141"/>
    <cellStyle name="20% - Accent4 3" xfId="2569"/>
    <cellStyle name="20% - Accent4 4" xfId="2303"/>
    <cellStyle name="20% - Accent5" xfId="34"/>
    <cellStyle name="20% - Accent5 2" xfId="2468"/>
    <cellStyle name="20% - Accent5 2 2" xfId="4142"/>
    <cellStyle name="20% - Accent5 3" xfId="2570"/>
    <cellStyle name="20% - Accent6" xfId="35"/>
    <cellStyle name="20% - Accent6 2" xfId="2469"/>
    <cellStyle name="20% - Accent6 2 2" xfId="4143"/>
    <cellStyle name="20% - Accent6 3" xfId="2571"/>
    <cellStyle name="20% - Accent6 4" xfId="2304"/>
    <cellStyle name="20% - Énfasis1 2" xfId="36"/>
    <cellStyle name="20% - Énfasis1 2 2" xfId="2572"/>
    <cellStyle name="20% - Énfasis1 2 3" xfId="2573"/>
    <cellStyle name="20% - Énfasis1 2 4" xfId="4360"/>
    <cellStyle name="20% - Énfasis1 3" xfId="37"/>
    <cellStyle name="20% - Énfasis1 3 2" xfId="2574"/>
    <cellStyle name="20% - Énfasis1 3 3" xfId="2575"/>
    <cellStyle name="20% - Énfasis1 4" xfId="38"/>
    <cellStyle name="20% - Énfasis1 4 2" xfId="2576"/>
    <cellStyle name="20% - Énfasis1 4 3" xfId="2577"/>
    <cellStyle name="20% - Énfasis1 5" xfId="2305"/>
    <cellStyle name="20% - Énfasis2 2" xfId="39"/>
    <cellStyle name="20% - Énfasis2 2 2" xfId="2578"/>
    <cellStyle name="20% - Énfasis2 2 3" xfId="2579"/>
    <cellStyle name="20% - Énfasis2 2 4" xfId="4361"/>
    <cellStyle name="20% - Énfasis2 3" xfId="40"/>
    <cellStyle name="20% - Énfasis2 3 2" xfId="2580"/>
    <cellStyle name="20% - Énfasis2 3 3" xfId="2581"/>
    <cellStyle name="20% - Énfasis2 4" xfId="41"/>
    <cellStyle name="20% - Énfasis2 4 2" xfId="2582"/>
    <cellStyle name="20% - Énfasis2 4 3" xfId="2583"/>
    <cellStyle name="20% - Énfasis2 5" xfId="2306"/>
    <cellStyle name="20% - Énfasis3 2" xfId="42"/>
    <cellStyle name="20% - Énfasis3 2 2" xfId="2584"/>
    <cellStyle name="20% - Énfasis3 2 3" xfId="2585"/>
    <cellStyle name="20% - Énfasis3 2 4" xfId="4362"/>
    <cellStyle name="20% - Énfasis3 3" xfId="43"/>
    <cellStyle name="20% - Énfasis3 3 2" xfId="2586"/>
    <cellStyle name="20% - Énfasis3 3 3" xfId="2587"/>
    <cellStyle name="20% - Énfasis3 4" xfId="44"/>
    <cellStyle name="20% - Énfasis3 4 2" xfId="2588"/>
    <cellStyle name="20% - Énfasis3 4 3" xfId="2589"/>
    <cellStyle name="20% - Énfasis3 5" xfId="2307"/>
    <cellStyle name="20% - Énfasis4 2" xfId="45"/>
    <cellStyle name="20% - Énfasis4 2 2" xfId="2590"/>
    <cellStyle name="20% - Énfasis4 2 3" xfId="2591"/>
    <cellStyle name="20% - Énfasis4 2 4" xfId="4363"/>
    <cellStyle name="20% - Énfasis4 3" xfId="46"/>
    <cellStyle name="20% - Énfasis4 3 2" xfId="2592"/>
    <cellStyle name="20% - Énfasis4 3 3" xfId="2593"/>
    <cellStyle name="20% - Énfasis4 4" xfId="47"/>
    <cellStyle name="20% - Énfasis4 4 2" xfId="2594"/>
    <cellStyle name="20% - Énfasis4 4 3" xfId="2595"/>
    <cellStyle name="20% - Énfasis4 5" xfId="2308"/>
    <cellStyle name="20% - Énfasis5 2" xfId="48"/>
    <cellStyle name="20% - Énfasis5 2 2" xfId="2596"/>
    <cellStyle name="20% - Énfasis5 2 3" xfId="2597"/>
    <cellStyle name="20% - Énfasis5 2 4" xfId="4364"/>
    <cellStyle name="20% - Énfasis5 3" xfId="49"/>
    <cellStyle name="20% - Énfasis5 3 2" xfId="2598"/>
    <cellStyle name="20% - Énfasis5 3 3" xfId="2599"/>
    <cellStyle name="20% - Énfasis5 4" xfId="50"/>
    <cellStyle name="20% - Énfasis5 4 2" xfId="2600"/>
    <cellStyle name="20% - Énfasis5 4 3" xfId="2601"/>
    <cellStyle name="20% - Énfasis5 5" xfId="2309"/>
    <cellStyle name="20% - Énfasis6 2" xfId="51"/>
    <cellStyle name="20% - Énfasis6 2 2" xfId="2602"/>
    <cellStyle name="20% - Énfasis6 2 3" xfId="2603"/>
    <cellStyle name="20% - Énfasis6 2 4" xfId="4365"/>
    <cellStyle name="20% - Énfasis6 3" xfId="52"/>
    <cellStyle name="20% - Énfasis6 3 2" xfId="2604"/>
    <cellStyle name="20% - Énfasis6 3 3" xfId="2605"/>
    <cellStyle name="20% - Énfasis6 4" xfId="53"/>
    <cellStyle name="20% - Énfasis6 4 2" xfId="2606"/>
    <cellStyle name="20% - Énfasis6 4 3" xfId="2607"/>
    <cellStyle name="20% - Énfasis6 5" xfId="2310"/>
    <cellStyle name="40% - Accent1" xfId="54"/>
    <cellStyle name="40% - Accent1 2" xfId="2470"/>
    <cellStyle name="40% - Accent1 2 2" xfId="4144"/>
    <cellStyle name="40% - Accent1 3" xfId="2608"/>
    <cellStyle name="40% - Accent1 4" xfId="2311"/>
    <cellStyle name="40% - Accent2" xfId="55"/>
    <cellStyle name="40% - Accent2 2" xfId="2471"/>
    <cellStyle name="40% - Accent2 2 2" xfId="4145"/>
    <cellStyle name="40% - Accent2 3" xfId="2609"/>
    <cellStyle name="40% - Accent3" xfId="56"/>
    <cellStyle name="40% - Accent3 2" xfId="2472"/>
    <cellStyle name="40% - Accent3 2 2" xfId="4146"/>
    <cellStyle name="40% - Accent3 3" xfId="2610"/>
    <cellStyle name="40% - Accent3 4" xfId="2312"/>
    <cellStyle name="40% - Accent4" xfId="57"/>
    <cellStyle name="40% - Accent4 2" xfId="2473"/>
    <cellStyle name="40% - Accent4 2 2" xfId="4147"/>
    <cellStyle name="40% - Accent4 3" xfId="2611"/>
    <cellStyle name="40% - Accent4 4" xfId="2313"/>
    <cellStyle name="40% - Accent5" xfId="58"/>
    <cellStyle name="40% - Accent5 2" xfId="2474"/>
    <cellStyle name="40% - Accent5 2 2" xfId="4148"/>
    <cellStyle name="40% - Accent5 3" xfId="2612"/>
    <cellStyle name="40% - Accent5 4" xfId="2314"/>
    <cellStyle name="40% - Accent6" xfId="59"/>
    <cellStyle name="40% - Accent6 2" xfId="2475"/>
    <cellStyle name="40% - Accent6 2 2" xfId="4149"/>
    <cellStyle name="40% - Accent6 3" xfId="2613"/>
    <cellStyle name="40% - Accent6 4" xfId="2315"/>
    <cellStyle name="40% - Énfasis1 2" xfId="60"/>
    <cellStyle name="40% - Énfasis1 2 2" xfId="2614"/>
    <cellStyle name="40% - Énfasis1 2 3" xfId="2615"/>
    <cellStyle name="40% - Énfasis1 2 4" xfId="4366"/>
    <cellStyle name="40% - Énfasis1 3" xfId="61"/>
    <cellStyle name="40% - Énfasis1 3 2" xfId="2616"/>
    <cellStyle name="40% - Énfasis1 3 3" xfId="2617"/>
    <cellStyle name="40% - Énfasis1 4" xfId="62"/>
    <cellStyle name="40% - Énfasis1 4 2" xfId="2618"/>
    <cellStyle name="40% - Énfasis1 4 3" xfId="2619"/>
    <cellStyle name="40% - Énfasis1 5" xfId="2316"/>
    <cellStyle name="40% - Énfasis2 2" xfId="63"/>
    <cellStyle name="40% - Énfasis2 2 2" xfId="2620"/>
    <cellStyle name="40% - Énfasis2 2 3" xfId="2621"/>
    <cellStyle name="40% - Énfasis2 2 4" xfId="4367"/>
    <cellStyle name="40% - Énfasis2 3" xfId="64"/>
    <cellStyle name="40% - Énfasis2 3 2" xfId="2622"/>
    <cellStyle name="40% - Énfasis2 3 3" xfId="2623"/>
    <cellStyle name="40% - Énfasis2 4" xfId="65"/>
    <cellStyle name="40% - Énfasis2 4 2" xfId="2624"/>
    <cellStyle name="40% - Énfasis2 4 3" xfId="2625"/>
    <cellStyle name="40% - Énfasis2 5" xfId="2317"/>
    <cellStyle name="40% - Énfasis3 2" xfId="66"/>
    <cellStyle name="40% - Énfasis3 2 2" xfId="2626"/>
    <cellStyle name="40% - Énfasis3 2 3" xfId="2627"/>
    <cellStyle name="40% - Énfasis3 2 4" xfId="4368"/>
    <cellStyle name="40% - Énfasis3 3" xfId="67"/>
    <cellStyle name="40% - Énfasis3 3 2" xfId="2628"/>
    <cellStyle name="40% - Énfasis3 3 3" xfId="2629"/>
    <cellStyle name="40% - Énfasis3 4" xfId="68"/>
    <cellStyle name="40% - Énfasis3 4 2" xfId="2630"/>
    <cellStyle name="40% - Énfasis3 4 3" xfId="2631"/>
    <cellStyle name="40% - Énfasis3 5" xfId="2318"/>
    <cellStyle name="40% - Énfasis4 2" xfId="69"/>
    <cellStyle name="40% - Énfasis4 2 2" xfId="2632"/>
    <cellStyle name="40% - Énfasis4 2 3" xfId="2633"/>
    <cellStyle name="40% - Énfasis4 2 4" xfId="4369"/>
    <cellStyle name="40% - Énfasis4 3" xfId="70"/>
    <cellStyle name="40% - Énfasis4 3 2" xfId="2634"/>
    <cellStyle name="40% - Énfasis4 3 3" xfId="2635"/>
    <cellStyle name="40% - Énfasis4 4" xfId="71"/>
    <cellStyle name="40% - Énfasis4 4 2" xfId="2636"/>
    <cellStyle name="40% - Énfasis4 4 3" xfId="2637"/>
    <cellStyle name="40% - Énfasis4 5" xfId="2319"/>
    <cellStyle name="40% - Énfasis5 2" xfId="72"/>
    <cellStyle name="40% - Énfasis5 2 2" xfId="2638"/>
    <cellStyle name="40% - Énfasis5 2 3" xfId="2639"/>
    <cellStyle name="40% - Énfasis5 2 4" xfId="4370"/>
    <cellStyle name="40% - Énfasis5 3" xfId="73"/>
    <cellStyle name="40% - Énfasis5 3 2" xfId="2640"/>
    <cellStyle name="40% - Énfasis5 3 3" xfId="2641"/>
    <cellStyle name="40% - Énfasis5 4" xfId="74"/>
    <cellStyle name="40% - Énfasis5 4 2" xfId="2642"/>
    <cellStyle name="40% - Énfasis5 4 3" xfId="2643"/>
    <cellStyle name="40% - Énfasis5 5" xfId="2320"/>
    <cellStyle name="40% - Énfasis6 2" xfId="75"/>
    <cellStyle name="40% - Énfasis6 2 2" xfId="2644"/>
    <cellStyle name="40% - Énfasis6 2 3" xfId="2645"/>
    <cellStyle name="40% - Énfasis6 2 4" xfId="4371"/>
    <cellStyle name="40% - Énfasis6 3" xfId="76"/>
    <cellStyle name="40% - Énfasis6 3 2" xfId="2646"/>
    <cellStyle name="40% - Énfasis6 3 3" xfId="2647"/>
    <cellStyle name="40% - Énfasis6 4" xfId="77"/>
    <cellStyle name="40% - Énfasis6 4 2" xfId="2648"/>
    <cellStyle name="40% - Énfasis6 4 3" xfId="2649"/>
    <cellStyle name="40% - Énfasis6 5" xfId="2321"/>
    <cellStyle name="60% - Accent1" xfId="78"/>
    <cellStyle name="60% - Accent1 2" xfId="2650"/>
    <cellStyle name="60% - Accent1 3" xfId="2322"/>
    <cellStyle name="60% - Accent2" xfId="79"/>
    <cellStyle name="60% - Accent2 2" xfId="2651"/>
    <cellStyle name="60% - Accent2 3" xfId="2323"/>
    <cellStyle name="60% - Accent3" xfId="80"/>
    <cellStyle name="60% - Accent3 2" xfId="2652"/>
    <cellStyle name="60% - Accent3 3" xfId="2324"/>
    <cellStyle name="60% - Accent4" xfId="81"/>
    <cellStyle name="60% - Accent4 2" xfId="2653"/>
    <cellStyle name="60% - Accent4 3" xfId="2325"/>
    <cellStyle name="60% - Accent5" xfId="82"/>
    <cellStyle name="60% - Accent5 2" xfId="2654"/>
    <cellStyle name="60% - Accent5 3" xfId="2326"/>
    <cellStyle name="60% - Accent6" xfId="83"/>
    <cellStyle name="60% - Accent6 2" xfId="2655"/>
    <cellStyle name="60% - Accent6 3" xfId="2327"/>
    <cellStyle name="60% - Énfasis1 2" xfId="84"/>
    <cellStyle name="60% - Énfasis1 2 2" xfId="4372"/>
    <cellStyle name="60% - Énfasis1 3" xfId="85"/>
    <cellStyle name="60% - Énfasis1 4" xfId="86"/>
    <cellStyle name="60% - Énfasis1 5" xfId="2328"/>
    <cellStyle name="60% - Énfasis2 2" xfId="87"/>
    <cellStyle name="60% - Énfasis2 2 2" xfId="4373"/>
    <cellStyle name="60% - Énfasis2 3" xfId="88"/>
    <cellStyle name="60% - Énfasis2 4" xfId="89"/>
    <cellStyle name="60% - Énfasis2 5" xfId="2329"/>
    <cellStyle name="60% - Énfasis3 2" xfId="90"/>
    <cellStyle name="60% - Énfasis3 2 2" xfId="4374"/>
    <cellStyle name="60% - Énfasis3 3" xfId="91"/>
    <cellStyle name="60% - Énfasis3 4" xfId="92"/>
    <cellStyle name="60% - Énfasis3 5" xfId="2330"/>
    <cellStyle name="60% - Énfasis4 2" xfId="93"/>
    <cellStyle name="60% - Énfasis4 2 2" xfId="4375"/>
    <cellStyle name="60% - Énfasis4 3" xfId="94"/>
    <cellStyle name="60% - Énfasis4 4" xfId="95"/>
    <cellStyle name="60% - Énfasis4 5" xfId="2331"/>
    <cellStyle name="60% - Énfasis5 2" xfId="96"/>
    <cellStyle name="60% - Énfasis5 2 2" xfId="4376"/>
    <cellStyle name="60% - Énfasis5 3" xfId="97"/>
    <cellStyle name="60% - Énfasis5 4" xfId="98"/>
    <cellStyle name="60% - Énfasis5 5" xfId="2332"/>
    <cellStyle name="60% - Énfasis6 2" xfId="99"/>
    <cellStyle name="60% - Énfasis6 2 2" xfId="4377"/>
    <cellStyle name="60% - Énfasis6 3" xfId="100"/>
    <cellStyle name="60% - Énfasis6 4" xfId="101"/>
    <cellStyle name="60% - Énfasis6 5" xfId="2333"/>
    <cellStyle name="A4 Small 210 x 297 mm" xfId="2531"/>
    <cellStyle name="A4 Small 210 x 297 mm 2" xfId="2532"/>
    <cellStyle name="A4 Small 210 x 297 mm 2 2" xfId="6722"/>
    <cellStyle name="A4 Small 210 x 297 mm 4" xfId="6721"/>
    <cellStyle name="Accent1" xfId="102"/>
    <cellStyle name="Accent1 - 20%" xfId="103"/>
    <cellStyle name="Accent1 - 20% 2" xfId="104"/>
    <cellStyle name="Accent1 - 20% 2 2" xfId="2656"/>
    <cellStyle name="Accent1 - 20% 3" xfId="2657"/>
    <cellStyle name="Accent1 - 20% 4" xfId="2658"/>
    <cellStyle name="Accent1 - 40%" xfId="105"/>
    <cellStyle name="Accent1 - 40% 2" xfId="106"/>
    <cellStyle name="Accent1 - 40% 2 2" xfId="2659"/>
    <cellStyle name="Accent1 - 40% 3" xfId="2660"/>
    <cellStyle name="Accent1 - 40% 4" xfId="2661"/>
    <cellStyle name="Accent1 - 60%" xfId="107"/>
    <cellStyle name="Accent1 - 60% 2" xfId="108"/>
    <cellStyle name="Accent1 - 60% 2 2" xfId="2662"/>
    <cellStyle name="Accent1 - 60% 3" xfId="2663"/>
    <cellStyle name="Accent1 10" xfId="2664"/>
    <cellStyle name="Accent1 11" xfId="2665"/>
    <cellStyle name="Accent1 12" xfId="2666"/>
    <cellStyle name="Accent1 13" xfId="2667"/>
    <cellStyle name="Accent1 14" xfId="2668"/>
    <cellStyle name="Accent1 15" xfId="2669"/>
    <cellStyle name="Accent1 16" xfId="2670"/>
    <cellStyle name="Accent1 17" xfId="2671"/>
    <cellStyle name="Accent1 18" xfId="2672"/>
    <cellStyle name="Accent1 19" xfId="2673"/>
    <cellStyle name="Accent1 2" xfId="109"/>
    <cellStyle name="Accent1 2 2" xfId="4378"/>
    <cellStyle name="Accent1 20" xfId="2674"/>
    <cellStyle name="Accent1 21" xfId="2675"/>
    <cellStyle name="Accent1 22" xfId="2676"/>
    <cellStyle name="Accent1 23" xfId="2677"/>
    <cellStyle name="Accent1 24" xfId="2678"/>
    <cellStyle name="Accent1 25" xfId="2679"/>
    <cellStyle name="Accent1 26" xfId="2680"/>
    <cellStyle name="Accent1 27" xfId="2681"/>
    <cellStyle name="Accent1 28" xfId="2334"/>
    <cellStyle name="Accent1 3" xfId="110"/>
    <cellStyle name="Accent1 3 2" xfId="2682"/>
    <cellStyle name="Accent1 4" xfId="111"/>
    <cellStyle name="Accent1 4 2" xfId="2683"/>
    <cellStyle name="Accent1 5" xfId="2684"/>
    <cellStyle name="Accent1 6" xfId="2685"/>
    <cellStyle name="Accent1 7" xfId="2686"/>
    <cellStyle name="Accent1 8" xfId="2687"/>
    <cellStyle name="Accent1 9" xfId="2688"/>
    <cellStyle name="Accent1_ANALISIS PARA PRESENTAR OPRET" xfId="112"/>
    <cellStyle name="Accent2" xfId="113"/>
    <cellStyle name="Accent2 - 20%" xfId="114"/>
    <cellStyle name="Accent2 - 20% 2" xfId="115"/>
    <cellStyle name="Accent2 - 20% 2 2" xfId="2689"/>
    <cellStyle name="Accent2 - 20% 3" xfId="2690"/>
    <cellStyle name="Accent2 - 20% 4" xfId="2691"/>
    <cellStyle name="Accent2 - 40%" xfId="116"/>
    <cellStyle name="Accent2 - 40% 2" xfId="117"/>
    <cellStyle name="Accent2 - 40% 2 2" xfId="2692"/>
    <cellStyle name="Accent2 - 40% 3" xfId="2693"/>
    <cellStyle name="Accent2 - 40% 4" xfId="2694"/>
    <cellStyle name="Accent2 - 60%" xfId="118"/>
    <cellStyle name="Accent2 - 60% 2" xfId="119"/>
    <cellStyle name="Accent2 - 60% 2 2" xfId="2695"/>
    <cellStyle name="Accent2 - 60% 3" xfId="2696"/>
    <cellStyle name="Accent2 10" xfId="2697"/>
    <cellStyle name="Accent2 11" xfId="2698"/>
    <cellStyle name="Accent2 12" xfId="2699"/>
    <cellStyle name="Accent2 13" xfId="2700"/>
    <cellStyle name="Accent2 14" xfId="2701"/>
    <cellStyle name="Accent2 15" xfId="2702"/>
    <cellStyle name="Accent2 16" xfId="2703"/>
    <cellStyle name="Accent2 17" xfId="2704"/>
    <cellStyle name="Accent2 18" xfId="2705"/>
    <cellStyle name="Accent2 19" xfId="2706"/>
    <cellStyle name="Accent2 2" xfId="120"/>
    <cellStyle name="Accent2 2 2" xfId="4379"/>
    <cellStyle name="Accent2 2 3" xfId="2707"/>
    <cellStyle name="Accent2 20" xfId="2708"/>
    <cellStyle name="Accent2 21" xfId="2709"/>
    <cellStyle name="Accent2 22" xfId="2710"/>
    <cellStyle name="Accent2 23" xfId="2711"/>
    <cellStyle name="Accent2 24" xfId="2712"/>
    <cellStyle name="Accent2 25" xfId="2713"/>
    <cellStyle name="Accent2 26" xfId="2714"/>
    <cellStyle name="Accent2 27" xfId="2335"/>
    <cellStyle name="Accent2 3" xfId="121"/>
    <cellStyle name="Accent2 3 2" xfId="2715"/>
    <cellStyle name="Accent2 4" xfId="2716"/>
    <cellStyle name="Accent2 5" xfId="2717"/>
    <cellStyle name="Accent2 6" xfId="2718"/>
    <cellStyle name="Accent2 7" xfId="2719"/>
    <cellStyle name="Accent2 8" xfId="2720"/>
    <cellStyle name="Accent2 9" xfId="2721"/>
    <cellStyle name="Accent2_ANALISIS PARA PRESENTAR OPRET" xfId="122"/>
    <cellStyle name="Accent3" xfId="123"/>
    <cellStyle name="Accent3 - 20%" xfId="124"/>
    <cellStyle name="Accent3 - 20% 2" xfId="125"/>
    <cellStyle name="Accent3 - 20% 2 2" xfId="2722"/>
    <cellStyle name="Accent3 - 20% 3" xfId="2723"/>
    <cellStyle name="Accent3 - 20% 4" xfId="2724"/>
    <cellStyle name="Accent3 - 40%" xfId="126"/>
    <cellStyle name="Accent3 - 40% 2" xfId="127"/>
    <cellStyle name="Accent3 - 40% 2 2" xfId="2725"/>
    <cellStyle name="Accent3 - 40% 3" xfId="2726"/>
    <cellStyle name="Accent3 - 40% 4" xfId="2727"/>
    <cellStyle name="Accent3 - 60%" xfId="128"/>
    <cellStyle name="Accent3 - 60% 2" xfId="129"/>
    <cellStyle name="Accent3 - 60% 2 2" xfId="2728"/>
    <cellStyle name="Accent3 - 60% 3" xfId="2729"/>
    <cellStyle name="Accent3 10" xfId="2730"/>
    <cellStyle name="Accent3 11" xfId="2731"/>
    <cellStyle name="Accent3 12" xfId="2732"/>
    <cellStyle name="Accent3 13" xfId="2733"/>
    <cellStyle name="Accent3 14" xfId="2734"/>
    <cellStyle name="Accent3 15" xfId="2735"/>
    <cellStyle name="Accent3 16" xfId="2736"/>
    <cellStyle name="Accent3 17" xfId="2737"/>
    <cellStyle name="Accent3 18" xfId="2738"/>
    <cellStyle name="Accent3 19" xfId="2739"/>
    <cellStyle name="Accent3 2" xfId="130"/>
    <cellStyle name="Accent3 2 2" xfId="4380"/>
    <cellStyle name="Accent3 2 3" xfId="2740"/>
    <cellStyle name="Accent3 20" xfId="2741"/>
    <cellStyle name="Accent3 21" xfId="2742"/>
    <cellStyle name="Accent3 22" xfId="2743"/>
    <cellStyle name="Accent3 23" xfId="2744"/>
    <cellStyle name="Accent3 24" xfId="2745"/>
    <cellStyle name="Accent3 25" xfId="2746"/>
    <cellStyle name="Accent3 26" xfId="2747"/>
    <cellStyle name="Accent3 27" xfId="2336"/>
    <cellStyle name="Accent3 3" xfId="131"/>
    <cellStyle name="Accent3 3 2" xfId="2748"/>
    <cellStyle name="Accent3 4" xfId="2749"/>
    <cellStyle name="Accent3 5" xfId="2750"/>
    <cellStyle name="Accent3 6" xfId="2751"/>
    <cellStyle name="Accent3 7" xfId="2752"/>
    <cellStyle name="Accent3 8" xfId="2753"/>
    <cellStyle name="Accent3 9" xfId="2754"/>
    <cellStyle name="Accent3_ANALISIS PARA PRESENTAR OPRET" xfId="132"/>
    <cellStyle name="Accent4" xfId="133"/>
    <cellStyle name="Accent4 - 20%" xfId="134"/>
    <cellStyle name="Accent4 - 20% 2" xfId="135"/>
    <cellStyle name="Accent4 - 20% 2 2" xfId="2755"/>
    <cellStyle name="Accent4 - 20% 3" xfId="2756"/>
    <cellStyle name="Accent4 - 20% 4" xfId="2757"/>
    <cellStyle name="Accent4 - 40%" xfId="136"/>
    <cellStyle name="Accent4 - 40% 2" xfId="137"/>
    <cellStyle name="Accent4 - 40% 2 2" xfId="2758"/>
    <cellStyle name="Accent4 - 40% 3" xfId="2759"/>
    <cellStyle name="Accent4 - 40% 4" xfId="2760"/>
    <cellStyle name="Accent4 - 60%" xfId="138"/>
    <cellStyle name="Accent4 - 60% 2" xfId="139"/>
    <cellStyle name="Accent4 - 60% 2 2" xfId="2761"/>
    <cellStyle name="Accent4 - 60% 3" xfId="2762"/>
    <cellStyle name="Accent4 10" xfId="2763"/>
    <cellStyle name="Accent4 11" xfId="2764"/>
    <cellStyle name="Accent4 12" xfId="2765"/>
    <cellStyle name="Accent4 13" xfId="2766"/>
    <cellStyle name="Accent4 14" xfId="2767"/>
    <cellStyle name="Accent4 15" xfId="2768"/>
    <cellStyle name="Accent4 16" xfId="2769"/>
    <cellStyle name="Accent4 17" xfId="2770"/>
    <cellStyle name="Accent4 18" xfId="2771"/>
    <cellStyle name="Accent4 19" xfId="2772"/>
    <cellStyle name="Accent4 2" xfId="140"/>
    <cellStyle name="Accent4 2 2" xfId="4381"/>
    <cellStyle name="Accent4 2 3" xfId="2773"/>
    <cellStyle name="Accent4 20" xfId="2774"/>
    <cellStyle name="Accent4 21" xfId="2775"/>
    <cellStyle name="Accent4 22" xfId="2776"/>
    <cellStyle name="Accent4 23" xfId="2777"/>
    <cellStyle name="Accent4 24" xfId="2778"/>
    <cellStyle name="Accent4 25" xfId="2779"/>
    <cellStyle name="Accent4 26" xfId="2780"/>
    <cellStyle name="Accent4 27" xfId="2337"/>
    <cellStyle name="Accent4 3" xfId="141"/>
    <cellStyle name="Accent4 3 2" xfId="2781"/>
    <cellStyle name="Accent4 4" xfId="2782"/>
    <cellStyle name="Accent4 5" xfId="2783"/>
    <cellStyle name="Accent4 6" xfId="2784"/>
    <cellStyle name="Accent4 7" xfId="2785"/>
    <cellStyle name="Accent4 8" xfId="2786"/>
    <cellStyle name="Accent4 9" xfId="2787"/>
    <cellStyle name="Accent4_ANALISIS PARA PRESENTAR OPRET" xfId="142"/>
    <cellStyle name="Accent5" xfId="143"/>
    <cellStyle name="Accent5 - 20%" xfId="144"/>
    <cellStyle name="Accent5 - 20% 2" xfId="145"/>
    <cellStyle name="Accent5 - 20% 2 2" xfId="2788"/>
    <cellStyle name="Accent5 - 20% 3" xfId="2789"/>
    <cellStyle name="Accent5 - 20% 4" xfId="2790"/>
    <cellStyle name="Accent5 - 40%" xfId="146"/>
    <cellStyle name="Accent5 - 40% 2" xfId="147"/>
    <cellStyle name="Accent5 - 40% 2 2" xfId="2791"/>
    <cellStyle name="Accent5 - 40% 3" xfId="2792"/>
    <cellStyle name="Accent5 - 40% 4" xfId="2793"/>
    <cellStyle name="Accent5 - 60%" xfId="148"/>
    <cellStyle name="Accent5 - 60% 2" xfId="149"/>
    <cellStyle name="Accent5 - 60% 2 2" xfId="2794"/>
    <cellStyle name="Accent5 - 60% 3" xfId="2795"/>
    <cellStyle name="Accent5 10" xfId="2796"/>
    <cellStyle name="Accent5 11" xfId="2797"/>
    <cellStyle name="Accent5 12" xfId="2798"/>
    <cellStyle name="Accent5 13" xfId="2799"/>
    <cellStyle name="Accent5 14" xfId="2800"/>
    <cellStyle name="Accent5 15" xfId="2801"/>
    <cellStyle name="Accent5 16" xfId="2802"/>
    <cellStyle name="Accent5 17" xfId="2803"/>
    <cellStyle name="Accent5 18" xfId="2804"/>
    <cellStyle name="Accent5 19" xfId="2805"/>
    <cellStyle name="Accent5 2" xfId="150"/>
    <cellStyle name="Accent5 2 2" xfId="4382"/>
    <cellStyle name="Accent5 2 3" xfId="2806"/>
    <cellStyle name="Accent5 20" xfId="2807"/>
    <cellStyle name="Accent5 21" xfId="2808"/>
    <cellStyle name="Accent5 22" xfId="2809"/>
    <cellStyle name="Accent5 23" xfId="2810"/>
    <cellStyle name="Accent5 24" xfId="2811"/>
    <cellStyle name="Accent5 25" xfId="2812"/>
    <cellStyle name="Accent5 26" xfId="2813"/>
    <cellStyle name="Accent5 3" xfId="151"/>
    <cellStyle name="Accent5 3 2" xfId="2814"/>
    <cellStyle name="Accent5 4" xfId="2815"/>
    <cellStyle name="Accent5 5" xfId="2816"/>
    <cellStyle name="Accent5 6" xfId="2817"/>
    <cellStyle name="Accent5 7" xfId="2818"/>
    <cellStyle name="Accent5 8" xfId="2819"/>
    <cellStyle name="Accent5 9" xfId="2820"/>
    <cellStyle name="Accent5_ANALISIS PARA PRESENTAR OPRET" xfId="152"/>
    <cellStyle name="Accent6" xfId="153"/>
    <cellStyle name="Accent6 - 20%" xfId="154"/>
    <cellStyle name="Accent6 - 20% 2" xfId="155"/>
    <cellStyle name="Accent6 - 20% 2 2" xfId="2821"/>
    <cellStyle name="Accent6 - 20% 3" xfId="2822"/>
    <cellStyle name="Accent6 - 20% 4" xfId="2823"/>
    <cellStyle name="Accent6 - 40%" xfId="156"/>
    <cellStyle name="Accent6 - 40% 2" xfId="157"/>
    <cellStyle name="Accent6 - 40% 2 2" xfId="2824"/>
    <cellStyle name="Accent6 - 40% 3" xfId="2825"/>
    <cellStyle name="Accent6 - 40% 4" xfId="2826"/>
    <cellStyle name="Accent6 - 60%" xfId="158"/>
    <cellStyle name="Accent6 - 60% 2" xfId="159"/>
    <cellStyle name="Accent6 - 60% 2 2" xfId="2827"/>
    <cellStyle name="Accent6 - 60% 3" xfId="2828"/>
    <cellStyle name="Accent6 10" xfId="2829"/>
    <cellStyle name="Accent6 11" xfId="2830"/>
    <cellStyle name="Accent6 12" xfId="2831"/>
    <cellStyle name="Accent6 13" xfId="2832"/>
    <cellStyle name="Accent6 14" xfId="2833"/>
    <cellStyle name="Accent6 15" xfId="2834"/>
    <cellStyle name="Accent6 16" xfId="2835"/>
    <cellStyle name="Accent6 17" xfId="2836"/>
    <cellStyle name="Accent6 18" xfId="2837"/>
    <cellStyle name="Accent6 19" xfId="2838"/>
    <cellStyle name="Accent6 2" xfId="160"/>
    <cellStyle name="Accent6 2 2" xfId="4383"/>
    <cellStyle name="Accent6 2 3" xfId="2839"/>
    <cellStyle name="Accent6 20" xfId="2840"/>
    <cellStyle name="Accent6 21" xfId="2841"/>
    <cellStyle name="Accent6 22" xfId="2842"/>
    <cellStyle name="Accent6 23" xfId="2843"/>
    <cellStyle name="Accent6 24" xfId="2844"/>
    <cellStyle name="Accent6 25" xfId="2845"/>
    <cellStyle name="Accent6 26" xfId="2846"/>
    <cellStyle name="Accent6 27" xfId="2338"/>
    <cellStyle name="Accent6 3" xfId="161"/>
    <cellStyle name="Accent6 3 2" xfId="2847"/>
    <cellStyle name="Accent6 4" xfId="2848"/>
    <cellStyle name="Accent6 5" xfId="2849"/>
    <cellStyle name="Accent6 6" xfId="2850"/>
    <cellStyle name="Accent6 7" xfId="2851"/>
    <cellStyle name="Accent6 8" xfId="2852"/>
    <cellStyle name="Accent6 9" xfId="2853"/>
    <cellStyle name="Accent6_ANALISIS PARA PRESENTAR OPRET" xfId="162"/>
    <cellStyle name="Bad" xfId="163"/>
    <cellStyle name="Bad 2" xfId="164"/>
    <cellStyle name="Bad 2 2" xfId="4384"/>
    <cellStyle name="Bad 2 3" xfId="2854"/>
    <cellStyle name="Bad 3" xfId="2855"/>
    <cellStyle name="Buena 2" xfId="165"/>
    <cellStyle name="Buena 2 2" xfId="4385"/>
    <cellStyle name="Buena 3" xfId="166"/>
    <cellStyle name="Buena 4" xfId="167"/>
    <cellStyle name="Buena 5" xfId="2339"/>
    <cellStyle name="Calculation" xfId="168"/>
    <cellStyle name="Calculation 10" xfId="2856"/>
    <cellStyle name="Calculation 10 2" xfId="6783"/>
    <cellStyle name="Calculation 11" xfId="6505"/>
    <cellStyle name="Calculation 2" xfId="169"/>
    <cellStyle name="Calculation 2 10" xfId="6784"/>
    <cellStyle name="Calculation 2 11" xfId="6645"/>
    <cellStyle name="Calculation 2 12" xfId="2857"/>
    <cellStyle name="Calculation 2 2" xfId="2858"/>
    <cellStyle name="Calculation 2 2 2" xfId="2859"/>
    <cellStyle name="Calculation 2 2 2 2" xfId="6786"/>
    <cellStyle name="Calculation 2 2 3" xfId="2860"/>
    <cellStyle name="Calculation 2 2 3 2" xfId="6787"/>
    <cellStyle name="Calculation 2 2 4" xfId="6785"/>
    <cellStyle name="Calculation 2 3" xfId="2861"/>
    <cellStyle name="Calculation 2 3 2" xfId="6788"/>
    <cellStyle name="Calculation 2 4" xfId="2862"/>
    <cellStyle name="Calculation 2 4 2" xfId="6789"/>
    <cellStyle name="Calculation 2 5" xfId="2863"/>
    <cellStyle name="Calculation 2 5 2" xfId="6790"/>
    <cellStyle name="Calculation 2 6" xfId="2864"/>
    <cellStyle name="Calculation 2 6 2" xfId="6791"/>
    <cellStyle name="Calculation 2 7" xfId="2865"/>
    <cellStyle name="Calculation 2 7 2" xfId="6792"/>
    <cellStyle name="Calculation 2 8" xfId="2866"/>
    <cellStyle name="Calculation 2 8 2" xfId="6793"/>
    <cellStyle name="Calculation 2 9" xfId="4386"/>
    <cellStyle name="Calculation 2 9 2" xfId="6794"/>
    <cellStyle name="Calculation 3" xfId="2867"/>
    <cellStyle name="Calculation 3 2" xfId="2868"/>
    <cellStyle name="Calculation 3 2 2" xfId="2869"/>
    <cellStyle name="Calculation 3 2 2 2" xfId="6797"/>
    <cellStyle name="Calculation 3 2 3" xfId="2870"/>
    <cellStyle name="Calculation 3 2 3 2" xfId="6798"/>
    <cellStyle name="Calculation 3 2 4" xfId="6796"/>
    <cellStyle name="Calculation 3 3" xfId="2871"/>
    <cellStyle name="Calculation 3 3 2" xfId="6799"/>
    <cellStyle name="Calculation 3 4" xfId="2872"/>
    <cellStyle name="Calculation 3 4 2" xfId="6800"/>
    <cellStyle name="Calculation 3 5" xfId="2873"/>
    <cellStyle name="Calculation 3 5 2" xfId="6801"/>
    <cellStyle name="Calculation 3 6" xfId="2874"/>
    <cellStyle name="Calculation 3 6 2" xfId="6802"/>
    <cellStyle name="Calculation 3 7" xfId="2875"/>
    <cellStyle name="Calculation 3 7 2" xfId="6803"/>
    <cellStyle name="Calculation 3 8" xfId="2876"/>
    <cellStyle name="Calculation 3 8 2" xfId="6804"/>
    <cellStyle name="Calculation 3 9" xfId="6795"/>
    <cellStyle name="Calculation 4" xfId="2877"/>
    <cellStyle name="Calculation 4 2" xfId="2878"/>
    <cellStyle name="Calculation 4 2 2" xfId="6806"/>
    <cellStyle name="Calculation 4 3" xfId="2879"/>
    <cellStyle name="Calculation 4 3 2" xfId="6807"/>
    <cellStyle name="Calculation 4 4" xfId="6805"/>
    <cellStyle name="Calculation 5" xfId="2880"/>
    <cellStyle name="Calculation 5 2" xfId="6808"/>
    <cellStyle name="Calculation 6" xfId="2881"/>
    <cellStyle name="Calculation 6 2" xfId="6809"/>
    <cellStyle name="Calculation 7" xfId="2882"/>
    <cellStyle name="Calculation 7 2" xfId="6810"/>
    <cellStyle name="Calculation 8" xfId="2883"/>
    <cellStyle name="Calculation 8 2" xfId="6811"/>
    <cellStyle name="Calculation 9" xfId="2884"/>
    <cellStyle name="Calculation 9 2" xfId="6812"/>
    <cellStyle name="Cálculo 2" xfId="170"/>
    <cellStyle name="Cálculo 2 10" xfId="6813"/>
    <cellStyle name="Cálculo 2 2" xfId="2885"/>
    <cellStyle name="Cálculo 2 2 2" xfId="2886"/>
    <cellStyle name="Cálculo 2 2 2 2" xfId="6815"/>
    <cellStyle name="Cálculo 2 2 3" xfId="2887"/>
    <cellStyle name="Cálculo 2 2 3 2" xfId="6816"/>
    <cellStyle name="Cálculo 2 2 4" xfId="6814"/>
    <cellStyle name="Cálculo 2 3" xfId="2888"/>
    <cellStyle name="Cálculo 2 3 2" xfId="6817"/>
    <cellStyle name="Cálculo 2 4" xfId="2889"/>
    <cellStyle name="Cálculo 2 4 2" xfId="6818"/>
    <cellStyle name="Cálculo 2 5" xfId="2890"/>
    <cellStyle name="Cálculo 2 5 2" xfId="6819"/>
    <cellStyle name="Cálculo 2 6" xfId="2891"/>
    <cellStyle name="Cálculo 2 6 2" xfId="6820"/>
    <cellStyle name="Cálculo 2 7" xfId="2892"/>
    <cellStyle name="Cálculo 2 7 2" xfId="6821"/>
    <cellStyle name="Cálculo 2 8" xfId="2893"/>
    <cellStyle name="Cálculo 2 8 2" xfId="6822"/>
    <cellStyle name="Cálculo 2 9" xfId="4387"/>
    <cellStyle name="Cálculo 2 9 2" xfId="6823"/>
    <cellStyle name="Cálculo 3" xfId="171"/>
    <cellStyle name="Cálculo 3 2" xfId="2894"/>
    <cellStyle name="Cálculo 3 2 2" xfId="2895"/>
    <cellStyle name="Cálculo 3 2 2 2" xfId="6826"/>
    <cellStyle name="Cálculo 3 2 3" xfId="2896"/>
    <cellStyle name="Cálculo 3 2 3 2" xfId="6827"/>
    <cellStyle name="Cálculo 3 2 4" xfId="6825"/>
    <cellStyle name="Cálculo 3 3" xfId="2897"/>
    <cellStyle name="Cálculo 3 3 2" xfId="6828"/>
    <cellStyle name="Cálculo 3 4" xfId="2898"/>
    <cellStyle name="Cálculo 3 4 2" xfId="6829"/>
    <cellStyle name="Cálculo 3 5" xfId="2899"/>
    <cellStyle name="Cálculo 3 5 2" xfId="6830"/>
    <cellStyle name="Cálculo 3 6" xfId="2900"/>
    <cellStyle name="Cálculo 3 6 2" xfId="6831"/>
    <cellStyle name="Cálculo 3 7" xfId="2901"/>
    <cellStyle name="Cálculo 3 7 2" xfId="6832"/>
    <cellStyle name="Cálculo 3 8" xfId="2902"/>
    <cellStyle name="Cálculo 3 8 2" xfId="6833"/>
    <cellStyle name="Cálculo 3 9" xfId="6824"/>
    <cellStyle name="Cálculo 4" xfId="172"/>
    <cellStyle name="Cálculo 4 2" xfId="2903"/>
    <cellStyle name="Cálculo 4 2 2" xfId="2904"/>
    <cellStyle name="Cálculo 4 2 2 2" xfId="6836"/>
    <cellStyle name="Cálculo 4 2 3" xfId="2905"/>
    <cellStyle name="Cálculo 4 2 3 2" xfId="6837"/>
    <cellStyle name="Cálculo 4 2 4" xfId="6835"/>
    <cellStyle name="Cálculo 4 3" xfId="2906"/>
    <cellStyle name="Cálculo 4 3 2" xfId="6838"/>
    <cellStyle name="Cálculo 4 4" xfId="2907"/>
    <cellStyle name="Cálculo 4 4 2" xfId="6839"/>
    <cellStyle name="Cálculo 4 5" xfId="2908"/>
    <cellStyle name="Cálculo 4 5 2" xfId="6840"/>
    <cellStyle name="Cálculo 4 6" xfId="2909"/>
    <cellStyle name="Cálculo 4 6 2" xfId="6841"/>
    <cellStyle name="Cálculo 4 7" xfId="2910"/>
    <cellStyle name="Cálculo 4 7 2" xfId="6842"/>
    <cellStyle name="Cálculo 4 8" xfId="2911"/>
    <cellStyle name="Cálculo 4 8 2" xfId="6843"/>
    <cellStyle name="Cálculo 4 9" xfId="6834"/>
    <cellStyle name="Cálculo 5" xfId="2340"/>
    <cellStyle name="Celda de comprobación 2" xfId="173"/>
    <cellStyle name="Celda de comprobación 2 2" xfId="4388"/>
    <cellStyle name="Celda de comprobación 2 3" xfId="2342"/>
    <cellStyle name="Celda de comprobación 3" xfId="174"/>
    <cellStyle name="Celda de comprobación 4" xfId="175"/>
    <cellStyle name="Celda de comprobación 5" xfId="2341"/>
    <cellStyle name="Celda vinculada 2" xfId="176"/>
    <cellStyle name="Celda vinculada 2 2" xfId="4389"/>
    <cellStyle name="Celda vinculada 3" xfId="177"/>
    <cellStyle name="Celda vinculada 4" xfId="178"/>
    <cellStyle name="Celda vinculada 5" xfId="2343"/>
    <cellStyle name="Check Cell" xfId="179"/>
    <cellStyle name="Check Cell 2" xfId="2912"/>
    <cellStyle name="Coma 2" xfId="2552"/>
    <cellStyle name="Coma 2 2" xfId="4390"/>
    <cellStyle name="Coma 3" xfId="2553"/>
    <cellStyle name="Coma 3 2" xfId="2554"/>
    <cellStyle name="Coma 3 2 2" xfId="4392"/>
    <cellStyle name="Coma 3 3" xfId="4391"/>
    <cellStyle name="Coma 3 4" xfId="6844"/>
    <cellStyle name="Comma 10" xfId="180"/>
    <cellStyle name="Comma 10 2" xfId="4212"/>
    <cellStyle name="Comma 10 3" xfId="6506"/>
    <cellStyle name="Comma 10 3 2" xfId="6845"/>
    <cellStyle name="Comma 11" xfId="181"/>
    <cellStyle name="Comma 11 2" xfId="4393"/>
    <cellStyle name="Comma 12" xfId="182"/>
    <cellStyle name="Comma 12 2" xfId="4394"/>
    <cellStyle name="Comma 13" xfId="183"/>
    <cellStyle name="Comma 13 10" xfId="2344"/>
    <cellStyle name="Comma 13 2" xfId="184"/>
    <cellStyle name="Comma 13 2 2" xfId="2913"/>
    <cellStyle name="Comma 13 2 2 2" xfId="4532"/>
    <cellStyle name="Comma 13 2 2 2 2" xfId="6849"/>
    <cellStyle name="Comma 13 2 2 3" xfId="6848"/>
    <cellStyle name="Comma 13 2 3" xfId="4531"/>
    <cellStyle name="Comma 13 2 4" xfId="6847"/>
    <cellStyle name="Comma 13 2 5" xfId="6646"/>
    <cellStyle name="Comma 13 3" xfId="185"/>
    <cellStyle name="Comma 13 3 2" xfId="186"/>
    <cellStyle name="Comma 13 3 2 2" xfId="2914"/>
    <cellStyle name="Comma 13 3 2 2 2" xfId="4535"/>
    <cellStyle name="Comma 13 3 2 2 2 2" xfId="6851"/>
    <cellStyle name="Comma 13 3 2 2 3" xfId="6850"/>
    <cellStyle name="Comma 13 3 2 3" xfId="4534"/>
    <cellStyle name="Comma 13 3 3" xfId="2915"/>
    <cellStyle name="Comma 13 3 3 2" xfId="4536"/>
    <cellStyle name="Comma 13 3 3 2 2" xfId="6853"/>
    <cellStyle name="Comma 13 3 3 3" xfId="6852"/>
    <cellStyle name="Comma 13 3 4" xfId="4533"/>
    <cellStyle name="Comma 13 4" xfId="187"/>
    <cellStyle name="Comma 13 4 2" xfId="2916"/>
    <cellStyle name="Comma 13 4 2 2" xfId="4538"/>
    <cellStyle name="Comma 13 4 2 2 2" xfId="6855"/>
    <cellStyle name="Comma 13 4 2 3" xfId="6854"/>
    <cellStyle name="Comma 13 4 3" xfId="4537"/>
    <cellStyle name="Comma 13 5" xfId="2917"/>
    <cellStyle name="Comma 13 5 2" xfId="4539"/>
    <cellStyle name="Comma 13 5 2 2" xfId="6857"/>
    <cellStyle name="Comma 13 5 3" xfId="6856"/>
    <cellStyle name="Comma 13 6" xfId="4213"/>
    <cellStyle name="Comma 13 7" xfId="6507"/>
    <cellStyle name="Comma 13 7 2" xfId="6846"/>
    <cellStyle name="Comma 13 8" xfId="6592"/>
    <cellStyle name="Comma 13 9" xfId="6609"/>
    <cellStyle name="Comma 14" xfId="188"/>
    <cellStyle name="Comma 14 2" xfId="189"/>
    <cellStyle name="Comma 14 2 2" xfId="2918"/>
    <cellStyle name="Comma 14 2 2 2" xfId="4541"/>
    <cellStyle name="Comma 14 2 2 2 2" xfId="6859"/>
    <cellStyle name="Comma 14 2 2 3" xfId="6858"/>
    <cellStyle name="Comma 14 2 3" xfId="4540"/>
    <cellStyle name="Comma 14 3" xfId="190"/>
    <cellStyle name="Comma 14 3 2" xfId="191"/>
    <cellStyle name="Comma 14 3 2 2" xfId="2919"/>
    <cellStyle name="Comma 14 3 2 2 2" xfId="4544"/>
    <cellStyle name="Comma 14 3 2 2 2 2" xfId="6861"/>
    <cellStyle name="Comma 14 3 2 2 3" xfId="6860"/>
    <cellStyle name="Comma 14 3 2 3" xfId="4543"/>
    <cellStyle name="Comma 14 3 3" xfId="2920"/>
    <cellStyle name="Comma 14 3 3 2" xfId="4545"/>
    <cellStyle name="Comma 14 3 3 2 2" xfId="6863"/>
    <cellStyle name="Comma 14 3 3 3" xfId="6862"/>
    <cellStyle name="Comma 14 3 4" xfId="4542"/>
    <cellStyle name="Comma 14 4" xfId="192"/>
    <cellStyle name="Comma 14 4 2" xfId="2921"/>
    <cellStyle name="Comma 14 4 2 2" xfId="4547"/>
    <cellStyle name="Comma 14 4 2 2 2" xfId="6865"/>
    <cellStyle name="Comma 14 4 2 3" xfId="6864"/>
    <cellStyle name="Comma 14 4 3" xfId="4546"/>
    <cellStyle name="Comma 14 5" xfId="2922"/>
    <cellStyle name="Comma 14 5 2" xfId="4548"/>
    <cellStyle name="Comma 14 5 2 2" xfId="6867"/>
    <cellStyle name="Comma 14 5 3" xfId="6866"/>
    <cellStyle name="Comma 14 6" xfId="4395"/>
    <cellStyle name="Comma 16" xfId="6475"/>
    <cellStyle name="Comma 19" xfId="6476"/>
    <cellStyle name="Comma 2" xfId="193"/>
    <cellStyle name="Comma 2 10" xfId="6868"/>
    <cellStyle name="Comma 2 2" xfId="194"/>
    <cellStyle name="Comma 2 2 2" xfId="195"/>
    <cellStyle name="Comma 2 2 2 2" xfId="196"/>
    <cellStyle name="Comma 2 2 2 3" xfId="4549"/>
    <cellStyle name="Comma 2 2 2 4" xfId="6870"/>
    <cellStyle name="Comma 2 2 3" xfId="197"/>
    <cellStyle name="Comma 2 2 3 2" xfId="198"/>
    <cellStyle name="Comma 2 2 3 2 2" xfId="4551"/>
    <cellStyle name="Comma 2 2 3 2 3" xfId="2923"/>
    <cellStyle name="Comma 2 2 3 3" xfId="2924"/>
    <cellStyle name="Comma 2 2 3 4" xfId="4550"/>
    <cellStyle name="Comma 2 2 4" xfId="199"/>
    <cellStyle name="Comma 2 2 5" xfId="200"/>
    <cellStyle name="Comma 2 2 6" xfId="4215"/>
    <cellStyle name="Comma 2 2 7" xfId="6869"/>
    <cellStyle name="Comma 2 2 8" xfId="2345"/>
    <cellStyle name="Comma 2 3" xfId="201"/>
    <cellStyle name="Comma 2 3 2" xfId="202"/>
    <cellStyle name="Comma 2 3 2 2" xfId="4552"/>
    <cellStyle name="Comma 2 3 3" xfId="203"/>
    <cellStyle name="Comma 2 3 3 2" xfId="4553"/>
    <cellStyle name="Comma 2 3 4" xfId="204"/>
    <cellStyle name="Comma 2 3 5" xfId="4396"/>
    <cellStyle name="Comma 2 3 6" xfId="6871"/>
    <cellStyle name="Comma 2 3 7" xfId="2346"/>
    <cellStyle name="Comma 2 4" xfId="205"/>
    <cellStyle name="Comma 2 4 2" xfId="206"/>
    <cellStyle name="Comma 2 4 2 2" xfId="4554"/>
    <cellStyle name="Comma 2 4 2 3" xfId="2925"/>
    <cellStyle name="Comma 2 4 3" xfId="2926"/>
    <cellStyle name="Comma 2 4 3 2" xfId="4555"/>
    <cellStyle name="Comma 2 4 4" xfId="4397"/>
    <cellStyle name="Comma 2 4 5" xfId="6872"/>
    <cellStyle name="Comma 2 4 6" xfId="6697"/>
    <cellStyle name="Comma 2 5" xfId="207"/>
    <cellStyle name="Comma 2 5 2" xfId="208"/>
    <cellStyle name="Comma 2 5 2 2" xfId="209"/>
    <cellStyle name="Comma 2 5 2 2 2" xfId="210"/>
    <cellStyle name="Comma 2 5 2 2 2 2" xfId="2927"/>
    <cellStyle name="Comma 2 5 2 2 2 2 2" xfId="4560"/>
    <cellStyle name="Comma 2 5 2 2 2 2 2 2" xfId="6874"/>
    <cellStyle name="Comma 2 5 2 2 2 2 3" xfId="6873"/>
    <cellStyle name="Comma 2 5 2 2 2 3" xfId="4559"/>
    <cellStyle name="Comma 2 5 2 2 3" xfId="211"/>
    <cellStyle name="Comma 2 5 2 2 3 2" xfId="2928"/>
    <cellStyle name="Comma 2 5 2 2 3 2 2" xfId="4562"/>
    <cellStyle name="Comma 2 5 2 2 3 2 2 2" xfId="6876"/>
    <cellStyle name="Comma 2 5 2 2 3 2 3" xfId="6875"/>
    <cellStyle name="Comma 2 5 2 2 3 3" xfId="4561"/>
    <cellStyle name="Comma 2 5 2 2 4" xfId="212"/>
    <cellStyle name="Comma 2 5 2 2 4 2" xfId="2929"/>
    <cellStyle name="Comma 2 5 2 2 4 2 2" xfId="4564"/>
    <cellStyle name="Comma 2 5 2 2 4 2 2 2" xfId="6878"/>
    <cellStyle name="Comma 2 5 2 2 4 2 3" xfId="6877"/>
    <cellStyle name="Comma 2 5 2 2 4 3" xfId="4563"/>
    <cellStyle name="Comma 2 5 2 2 5" xfId="2930"/>
    <cellStyle name="Comma 2 5 2 2 5 2" xfId="4565"/>
    <cellStyle name="Comma 2 5 2 2 5 2 2" xfId="6880"/>
    <cellStyle name="Comma 2 5 2 2 5 3" xfId="6879"/>
    <cellStyle name="Comma 2 5 2 2 6" xfId="4558"/>
    <cellStyle name="Comma 2 5 2 3" xfId="213"/>
    <cellStyle name="Comma 2 5 2 3 2" xfId="2931"/>
    <cellStyle name="Comma 2 5 2 3 2 2" xfId="4567"/>
    <cellStyle name="Comma 2 5 2 3 2 2 2" xfId="6882"/>
    <cellStyle name="Comma 2 5 2 3 2 3" xfId="6881"/>
    <cellStyle name="Comma 2 5 2 3 3" xfId="4566"/>
    <cellStyle name="Comma 2 5 2 4" xfId="214"/>
    <cellStyle name="Comma 2 5 2 4 2" xfId="2932"/>
    <cellStyle name="Comma 2 5 2 4 2 2" xfId="4569"/>
    <cellStyle name="Comma 2 5 2 4 2 2 2" xfId="6884"/>
    <cellStyle name="Comma 2 5 2 4 2 3" xfId="6883"/>
    <cellStyle name="Comma 2 5 2 4 3" xfId="4568"/>
    <cellStyle name="Comma 2 5 2 5" xfId="215"/>
    <cellStyle name="Comma 2 5 2 5 2" xfId="2933"/>
    <cellStyle name="Comma 2 5 2 5 2 2" xfId="4571"/>
    <cellStyle name="Comma 2 5 2 5 2 2 2" xfId="6886"/>
    <cellStyle name="Comma 2 5 2 5 2 3" xfId="6885"/>
    <cellStyle name="Comma 2 5 2 5 3" xfId="4570"/>
    <cellStyle name="Comma 2 5 2 6" xfId="2934"/>
    <cellStyle name="Comma 2 5 2 6 2" xfId="4572"/>
    <cellStyle name="Comma 2 5 2 6 2 2" xfId="6888"/>
    <cellStyle name="Comma 2 5 2 6 3" xfId="6887"/>
    <cellStyle name="Comma 2 5 2 7" xfId="4557"/>
    <cellStyle name="Comma 2 5 3" xfId="216"/>
    <cellStyle name="Comma 2 5 3 2" xfId="217"/>
    <cellStyle name="Comma 2 5 3 2 2" xfId="218"/>
    <cellStyle name="Comma 2 5 3 2 2 2" xfId="2935"/>
    <cellStyle name="Comma 2 5 3 2 2 2 2" xfId="4576"/>
    <cellStyle name="Comma 2 5 3 2 2 2 2 2" xfId="6890"/>
    <cellStyle name="Comma 2 5 3 2 2 2 3" xfId="6889"/>
    <cellStyle name="Comma 2 5 3 2 2 3" xfId="4575"/>
    <cellStyle name="Comma 2 5 3 2 3" xfId="219"/>
    <cellStyle name="Comma 2 5 3 2 3 2" xfId="2936"/>
    <cellStyle name="Comma 2 5 3 2 3 2 2" xfId="4578"/>
    <cellStyle name="Comma 2 5 3 2 3 2 2 2" xfId="6892"/>
    <cellStyle name="Comma 2 5 3 2 3 2 3" xfId="6891"/>
    <cellStyle name="Comma 2 5 3 2 3 3" xfId="4577"/>
    <cellStyle name="Comma 2 5 3 2 4" xfId="220"/>
    <cellStyle name="Comma 2 5 3 2 4 2" xfId="2937"/>
    <cellStyle name="Comma 2 5 3 2 4 2 2" xfId="4580"/>
    <cellStyle name="Comma 2 5 3 2 4 2 2 2" xfId="6894"/>
    <cellStyle name="Comma 2 5 3 2 4 2 3" xfId="6893"/>
    <cellStyle name="Comma 2 5 3 2 4 3" xfId="4579"/>
    <cellStyle name="Comma 2 5 3 2 5" xfId="2938"/>
    <cellStyle name="Comma 2 5 3 2 5 2" xfId="4581"/>
    <cellStyle name="Comma 2 5 3 2 5 2 2" xfId="6896"/>
    <cellStyle name="Comma 2 5 3 2 5 3" xfId="6895"/>
    <cellStyle name="Comma 2 5 3 2 6" xfId="4574"/>
    <cellStyle name="Comma 2 5 3 3" xfId="221"/>
    <cellStyle name="Comma 2 5 3 3 2" xfId="2939"/>
    <cellStyle name="Comma 2 5 3 3 2 2" xfId="4583"/>
    <cellStyle name="Comma 2 5 3 3 2 2 2" xfId="6898"/>
    <cellStyle name="Comma 2 5 3 3 2 3" xfId="6897"/>
    <cellStyle name="Comma 2 5 3 3 3" xfId="4582"/>
    <cellStyle name="Comma 2 5 3 4" xfId="222"/>
    <cellStyle name="Comma 2 5 3 4 2" xfId="2940"/>
    <cellStyle name="Comma 2 5 3 4 2 2" xfId="4585"/>
    <cellStyle name="Comma 2 5 3 4 2 2 2" xfId="6900"/>
    <cellStyle name="Comma 2 5 3 4 2 3" xfId="6899"/>
    <cellStyle name="Comma 2 5 3 4 3" xfId="4584"/>
    <cellStyle name="Comma 2 5 3 5" xfId="223"/>
    <cellStyle name="Comma 2 5 3 5 2" xfId="2941"/>
    <cellStyle name="Comma 2 5 3 5 2 2" xfId="4587"/>
    <cellStyle name="Comma 2 5 3 5 2 2 2" xfId="6902"/>
    <cellStyle name="Comma 2 5 3 5 2 3" xfId="6901"/>
    <cellStyle name="Comma 2 5 3 5 3" xfId="4586"/>
    <cellStyle name="Comma 2 5 3 6" xfId="2942"/>
    <cellStyle name="Comma 2 5 3 6 2" xfId="4588"/>
    <cellStyle name="Comma 2 5 3 6 2 2" xfId="6904"/>
    <cellStyle name="Comma 2 5 3 6 3" xfId="6903"/>
    <cellStyle name="Comma 2 5 3 7" xfId="4573"/>
    <cellStyle name="Comma 2 5 4" xfId="224"/>
    <cellStyle name="Comma 2 5 4 2" xfId="225"/>
    <cellStyle name="Comma 2 5 4 2 2" xfId="2943"/>
    <cellStyle name="Comma 2 5 4 2 2 2" xfId="4591"/>
    <cellStyle name="Comma 2 5 4 2 2 2 2" xfId="6906"/>
    <cellStyle name="Comma 2 5 4 2 2 3" xfId="6905"/>
    <cellStyle name="Comma 2 5 4 2 3" xfId="4590"/>
    <cellStyle name="Comma 2 5 4 3" xfId="226"/>
    <cellStyle name="Comma 2 5 4 3 2" xfId="2944"/>
    <cellStyle name="Comma 2 5 4 3 2 2" xfId="4593"/>
    <cellStyle name="Comma 2 5 4 3 2 2 2" xfId="6908"/>
    <cellStyle name="Comma 2 5 4 3 2 3" xfId="6907"/>
    <cellStyle name="Comma 2 5 4 3 3" xfId="4592"/>
    <cellStyle name="Comma 2 5 4 4" xfId="227"/>
    <cellStyle name="Comma 2 5 4 4 2" xfId="2945"/>
    <cellStyle name="Comma 2 5 4 4 2 2" xfId="4595"/>
    <cellStyle name="Comma 2 5 4 4 2 2 2" xfId="6910"/>
    <cellStyle name="Comma 2 5 4 4 2 3" xfId="6909"/>
    <cellStyle name="Comma 2 5 4 4 3" xfId="4594"/>
    <cellStyle name="Comma 2 5 4 5" xfId="2946"/>
    <cellStyle name="Comma 2 5 4 5 2" xfId="4596"/>
    <cellStyle name="Comma 2 5 4 5 2 2" xfId="6912"/>
    <cellStyle name="Comma 2 5 4 5 3" xfId="6911"/>
    <cellStyle name="Comma 2 5 4 6" xfId="4589"/>
    <cellStyle name="Comma 2 5 5" xfId="228"/>
    <cellStyle name="Comma 2 5 5 2" xfId="2947"/>
    <cellStyle name="Comma 2 5 5 2 2" xfId="4598"/>
    <cellStyle name="Comma 2 5 5 2 2 2" xfId="6914"/>
    <cellStyle name="Comma 2 5 5 2 3" xfId="6913"/>
    <cellStyle name="Comma 2 5 5 3" xfId="4597"/>
    <cellStyle name="Comma 2 5 6" xfId="229"/>
    <cellStyle name="Comma 2 5 6 2" xfId="2948"/>
    <cellStyle name="Comma 2 5 6 2 2" xfId="4600"/>
    <cellStyle name="Comma 2 5 6 2 2 2" xfId="6916"/>
    <cellStyle name="Comma 2 5 6 2 3" xfId="6915"/>
    <cellStyle name="Comma 2 5 6 3" xfId="4599"/>
    <cellStyle name="Comma 2 5 7" xfId="230"/>
    <cellStyle name="Comma 2 5 7 2" xfId="2949"/>
    <cellStyle name="Comma 2 5 7 2 2" xfId="4602"/>
    <cellStyle name="Comma 2 5 7 2 2 2" xfId="6918"/>
    <cellStyle name="Comma 2 5 7 2 3" xfId="6917"/>
    <cellStyle name="Comma 2 5 7 3" xfId="4601"/>
    <cellStyle name="Comma 2 5 8" xfId="2950"/>
    <cellStyle name="Comma 2 5 8 2" xfId="4603"/>
    <cellStyle name="Comma 2 5 8 2 2" xfId="6920"/>
    <cellStyle name="Comma 2 5 8 3" xfId="6919"/>
    <cellStyle name="Comma 2 5 9" xfId="4556"/>
    <cellStyle name="Comma 2 6" xfId="231"/>
    <cellStyle name="Comma 2 6 2" xfId="232"/>
    <cellStyle name="Comma 2 6 2 2" xfId="233"/>
    <cellStyle name="Comma 2 6 2 2 2" xfId="234"/>
    <cellStyle name="Comma 2 6 2 2 2 2" xfId="2951"/>
    <cellStyle name="Comma 2 6 2 2 2 2 2" xfId="4608"/>
    <cellStyle name="Comma 2 6 2 2 2 2 2 2" xfId="6922"/>
    <cellStyle name="Comma 2 6 2 2 2 2 3" xfId="6921"/>
    <cellStyle name="Comma 2 6 2 2 2 3" xfId="4607"/>
    <cellStyle name="Comma 2 6 2 2 3" xfId="235"/>
    <cellStyle name="Comma 2 6 2 2 3 2" xfId="2952"/>
    <cellStyle name="Comma 2 6 2 2 3 2 2" xfId="4610"/>
    <cellStyle name="Comma 2 6 2 2 3 2 2 2" xfId="6924"/>
    <cellStyle name="Comma 2 6 2 2 3 2 3" xfId="6923"/>
    <cellStyle name="Comma 2 6 2 2 3 3" xfId="4609"/>
    <cellStyle name="Comma 2 6 2 2 4" xfId="236"/>
    <cellStyle name="Comma 2 6 2 2 4 2" xfId="2953"/>
    <cellStyle name="Comma 2 6 2 2 4 2 2" xfId="4612"/>
    <cellStyle name="Comma 2 6 2 2 4 2 2 2" xfId="6926"/>
    <cellStyle name="Comma 2 6 2 2 4 2 3" xfId="6925"/>
    <cellStyle name="Comma 2 6 2 2 4 3" xfId="4611"/>
    <cellStyle name="Comma 2 6 2 2 5" xfId="2954"/>
    <cellStyle name="Comma 2 6 2 2 5 2" xfId="4613"/>
    <cellStyle name="Comma 2 6 2 2 5 2 2" xfId="6928"/>
    <cellStyle name="Comma 2 6 2 2 5 3" xfId="6927"/>
    <cellStyle name="Comma 2 6 2 2 6" xfId="4606"/>
    <cellStyle name="Comma 2 6 2 3" xfId="237"/>
    <cellStyle name="Comma 2 6 2 3 2" xfId="2955"/>
    <cellStyle name="Comma 2 6 2 3 2 2" xfId="4615"/>
    <cellStyle name="Comma 2 6 2 3 2 2 2" xfId="6930"/>
    <cellStyle name="Comma 2 6 2 3 2 3" xfId="6929"/>
    <cellStyle name="Comma 2 6 2 3 3" xfId="4614"/>
    <cellStyle name="Comma 2 6 2 4" xfId="238"/>
    <cellStyle name="Comma 2 6 2 4 2" xfId="2956"/>
    <cellStyle name="Comma 2 6 2 4 2 2" xfId="4617"/>
    <cellStyle name="Comma 2 6 2 4 2 2 2" xfId="6932"/>
    <cellStyle name="Comma 2 6 2 4 2 3" xfId="6931"/>
    <cellStyle name="Comma 2 6 2 4 3" xfId="4616"/>
    <cellStyle name="Comma 2 6 2 5" xfId="239"/>
    <cellStyle name="Comma 2 6 2 5 2" xfId="2957"/>
    <cellStyle name="Comma 2 6 2 5 2 2" xfId="4619"/>
    <cellStyle name="Comma 2 6 2 5 2 2 2" xfId="6934"/>
    <cellStyle name="Comma 2 6 2 5 2 3" xfId="6933"/>
    <cellStyle name="Comma 2 6 2 5 3" xfId="4618"/>
    <cellStyle name="Comma 2 6 2 6" xfId="2958"/>
    <cellStyle name="Comma 2 6 2 6 2" xfId="4620"/>
    <cellStyle name="Comma 2 6 2 6 2 2" xfId="6936"/>
    <cellStyle name="Comma 2 6 2 6 3" xfId="6935"/>
    <cellStyle name="Comma 2 6 2 7" xfId="4605"/>
    <cellStyle name="Comma 2 6 3" xfId="240"/>
    <cellStyle name="Comma 2 6 3 2" xfId="241"/>
    <cellStyle name="Comma 2 6 3 2 2" xfId="242"/>
    <cellStyle name="Comma 2 6 3 2 2 2" xfId="2959"/>
    <cellStyle name="Comma 2 6 3 2 2 2 2" xfId="4624"/>
    <cellStyle name="Comma 2 6 3 2 2 2 2 2" xfId="6938"/>
    <cellStyle name="Comma 2 6 3 2 2 2 3" xfId="6937"/>
    <cellStyle name="Comma 2 6 3 2 2 3" xfId="4623"/>
    <cellStyle name="Comma 2 6 3 2 3" xfId="243"/>
    <cellStyle name="Comma 2 6 3 2 3 2" xfId="2960"/>
    <cellStyle name="Comma 2 6 3 2 3 2 2" xfId="4626"/>
    <cellStyle name="Comma 2 6 3 2 3 2 2 2" xfId="6940"/>
    <cellStyle name="Comma 2 6 3 2 3 2 3" xfId="6939"/>
    <cellStyle name="Comma 2 6 3 2 3 3" xfId="4625"/>
    <cellStyle name="Comma 2 6 3 2 4" xfId="244"/>
    <cellStyle name="Comma 2 6 3 2 4 2" xfId="2961"/>
    <cellStyle name="Comma 2 6 3 2 4 2 2" xfId="4628"/>
    <cellStyle name="Comma 2 6 3 2 4 2 2 2" xfId="6942"/>
    <cellStyle name="Comma 2 6 3 2 4 2 3" xfId="6941"/>
    <cellStyle name="Comma 2 6 3 2 4 3" xfId="4627"/>
    <cellStyle name="Comma 2 6 3 2 5" xfId="2962"/>
    <cellStyle name="Comma 2 6 3 2 5 2" xfId="4629"/>
    <cellStyle name="Comma 2 6 3 2 5 2 2" xfId="6944"/>
    <cellStyle name="Comma 2 6 3 2 5 3" xfId="6943"/>
    <cellStyle name="Comma 2 6 3 2 6" xfId="4622"/>
    <cellStyle name="Comma 2 6 3 3" xfId="245"/>
    <cellStyle name="Comma 2 6 3 3 2" xfId="2963"/>
    <cellStyle name="Comma 2 6 3 3 2 2" xfId="4631"/>
    <cellStyle name="Comma 2 6 3 3 2 2 2" xfId="6946"/>
    <cellStyle name="Comma 2 6 3 3 2 3" xfId="6945"/>
    <cellStyle name="Comma 2 6 3 3 3" xfId="4630"/>
    <cellStyle name="Comma 2 6 3 4" xfId="246"/>
    <cellStyle name="Comma 2 6 3 4 2" xfId="2964"/>
    <cellStyle name="Comma 2 6 3 4 2 2" xfId="4633"/>
    <cellStyle name="Comma 2 6 3 4 2 2 2" xfId="6948"/>
    <cellStyle name="Comma 2 6 3 4 2 3" xfId="6947"/>
    <cellStyle name="Comma 2 6 3 4 3" xfId="4632"/>
    <cellStyle name="Comma 2 6 3 5" xfId="247"/>
    <cellStyle name="Comma 2 6 3 5 2" xfId="2965"/>
    <cellStyle name="Comma 2 6 3 5 2 2" xfId="4635"/>
    <cellStyle name="Comma 2 6 3 5 2 2 2" xfId="6950"/>
    <cellStyle name="Comma 2 6 3 5 2 3" xfId="6949"/>
    <cellStyle name="Comma 2 6 3 5 3" xfId="4634"/>
    <cellStyle name="Comma 2 6 3 6" xfId="2966"/>
    <cellStyle name="Comma 2 6 3 6 2" xfId="4636"/>
    <cellStyle name="Comma 2 6 3 6 2 2" xfId="6952"/>
    <cellStyle name="Comma 2 6 3 6 3" xfId="6951"/>
    <cellStyle name="Comma 2 6 3 7" xfId="4621"/>
    <cellStyle name="Comma 2 6 4" xfId="248"/>
    <cellStyle name="Comma 2 6 4 2" xfId="249"/>
    <cellStyle name="Comma 2 6 4 2 2" xfId="2967"/>
    <cellStyle name="Comma 2 6 4 2 2 2" xfId="4639"/>
    <cellStyle name="Comma 2 6 4 2 2 2 2" xfId="6954"/>
    <cellStyle name="Comma 2 6 4 2 2 3" xfId="6953"/>
    <cellStyle name="Comma 2 6 4 2 3" xfId="4638"/>
    <cellStyle name="Comma 2 6 4 3" xfId="250"/>
    <cellStyle name="Comma 2 6 4 3 2" xfId="2968"/>
    <cellStyle name="Comma 2 6 4 3 2 2" xfId="4641"/>
    <cellStyle name="Comma 2 6 4 3 2 2 2" xfId="6956"/>
    <cellStyle name="Comma 2 6 4 3 2 3" xfId="6955"/>
    <cellStyle name="Comma 2 6 4 3 3" xfId="4640"/>
    <cellStyle name="Comma 2 6 4 4" xfId="251"/>
    <cellStyle name="Comma 2 6 4 4 2" xfId="2969"/>
    <cellStyle name="Comma 2 6 4 4 2 2" xfId="4643"/>
    <cellStyle name="Comma 2 6 4 4 2 2 2" xfId="6958"/>
    <cellStyle name="Comma 2 6 4 4 2 3" xfId="6957"/>
    <cellStyle name="Comma 2 6 4 4 3" xfId="4642"/>
    <cellStyle name="Comma 2 6 4 5" xfId="2970"/>
    <cellStyle name="Comma 2 6 4 5 2" xfId="4644"/>
    <cellStyle name="Comma 2 6 4 5 2 2" xfId="6960"/>
    <cellStyle name="Comma 2 6 4 5 3" xfId="6959"/>
    <cellStyle name="Comma 2 6 4 6" xfId="4637"/>
    <cellStyle name="Comma 2 6 5" xfId="252"/>
    <cellStyle name="Comma 2 6 5 2" xfId="2971"/>
    <cellStyle name="Comma 2 6 5 2 2" xfId="4646"/>
    <cellStyle name="Comma 2 6 5 2 2 2" xfId="6962"/>
    <cellStyle name="Comma 2 6 5 2 3" xfId="6961"/>
    <cellStyle name="Comma 2 6 5 3" xfId="4645"/>
    <cellStyle name="Comma 2 6 6" xfId="253"/>
    <cellStyle name="Comma 2 6 6 2" xfId="2972"/>
    <cellStyle name="Comma 2 6 6 2 2" xfId="4648"/>
    <cellStyle name="Comma 2 6 6 2 2 2" xfId="6964"/>
    <cellStyle name="Comma 2 6 6 2 3" xfId="6963"/>
    <cellStyle name="Comma 2 6 6 3" xfId="4647"/>
    <cellStyle name="Comma 2 6 7" xfId="254"/>
    <cellStyle name="Comma 2 6 7 2" xfId="2973"/>
    <cellStyle name="Comma 2 6 7 2 2" xfId="4650"/>
    <cellStyle name="Comma 2 6 7 2 2 2" xfId="6966"/>
    <cellStyle name="Comma 2 6 7 2 3" xfId="6965"/>
    <cellStyle name="Comma 2 6 7 3" xfId="4649"/>
    <cellStyle name="Comma 2 6 8" xfId="2974"/>
    <cellStyle name="Comma 2 6 8 2" xfId="4651"/>
    <cellStyle name="Comma 2 6 8 2 2" xfId="6968"/>
    <cellStyle name="Comma 2 6 8 3" xfId="6967"/>
    <cellStyle name="Comma 2 6 9" xfId="4604"/>
    <cellStyle name="Comma 2 7" xfId="255"/>
    <cellStyle name="Comma 2 7 2" xfId="4652"/>
    <cellStyle name="Comma 2 8" xfId="256"/>
    <cellStyle name="Comma 2 9" xfId="4214"/>
    <cellStyle name="Comma 2_Cubicacion No. 2 Calles Barrio Benjamin La Romana" xfId="257"/>
    <cellStyle name="Comma 3" xfId="258"/>
    <cellStyle name="Comma 3 2" xfId="259"/>
    <cellStyle name="Comma 3 2 2" xfId="260"/>
    <cellStyle name="Comma 3 2 2 2" xfId="261"/>
    <cellStyle name="Comma 3 2 2 2 2" xfId="4653"/>
    <cellStyle name="Comma 3 2 2 2 3" xfId="2975"/>
    <cellStyle name="Comma 3 2 2 3" xfId="2976"/>
    <cellStyle name="Comma 3 2 2 4" xfId="4217"/>
    <cellStyle name="Comma 3 2 3" xfId="262"/>
    <cellStyle name="Comma 3 2 3 2" xfId="4654"/>
    <cellStyle name="Comma 3 2 4" xfId="263"/>
    <cellStyle name="Comma 3 2 5" xfId="4216"/>
    <cellStyle name="Comma 3 2 6" xfId="6969"/>
    <cellStyle name="Comma 3 3" xfId="264"/>
    <cellStyle name="Comma 3 3 2" xfId="265"/>
    <cellStyle name="Comma 3 3 2 2" xfId="4219"/>
    <cellStyle name="Comma 3 3 2 3" xfId="6970"/>
    <cellStyle name="Comma 3 3 2 4" xfId="6648"/>
    <cellStyle name="Comma 3 3 3" xfId="266"/>
    <cellStyle name="Comma 3 3 3 2" xfId="4655"/>
    <cellStyle name="Comma 3 3 3 2 2" xfId="6972"/>
    <cellStyle name="Comma 3 3 3 3" xfId="6971"/>
    <cellStyle name="Comma 3 3 3 4" xfId="6720"/>
    <cellStyle name="Comma 3 3 3 5" xfId="2977"/>
    <cellStyle name="Comma 3 3 4" xfId="2978"/>
    <cellStyle name="Comma 3 3 4 2" xfId="4656"/>
    <cellStyle name="Comma 3 3 5" xfId="4218"/>
    <cellStyle name="Comma 3 3 6" xfId="6508"/>
    <cellStyle name="Comma 3 3 7" xfId="6594"/>
    <cellStyle name="Comma 3 3 8" xfId="6610"/>
    <cellStyle name="Comma 3 3 9" xfId="2476"/>
    <cellStyle name="Comma 3 4" xfId="267"/>
    <cellStyle name="Comma 3 4 2" xfId="4657"/>
    <cellStyle name="Comma 3 4 2 2" xfId="6546"/>
    <cellStyle name="Comma 3 4 2 3" xfId="6974"/>
    <cellStyle name="Comma 3 4 3" xfId="6973"/>
    <cellStyle name="Comma 3 4 4" xfId="6647"/>
    <cellStyle name="Comma 3 5" xfId="268"/>
    <cellStyle name="Comma 3 5 2" xfId="6975"/>
    <cellStyle name="Comma 3 5 3" xfId="6711"/>
    <cellStyle name="Comma 3 5 4" xfId="2979"/>
    <cellStyle name="Comma 3 6" xfId="269"/>
    <cellStyle name="Comma 3 6 2" xfId="4658"/>
    <cellStyle name="Comma 3 6 2 2" xfId="6977"/>
    <cellStyle name="Comma 3 6 3" xfId="6976"/>
    <cellStyle name="Comma 3 6 4" xfId="2980"/>
    <cellStyle name="Comma 3_Adicional No. 1  Edificio Biblioteca y Verja y parqueos  Universidad ITECO" xfId="270"/>
    <cellStyle name="Comma 4" xfId="271"/>
    <cellStyle name="Comma 4 2" xfId="272"/>
    <cellStyle name="Comma 4 2 2" xfId="273"/>
    <cellStyle name="Comma 4 2 2 2" xfId="274"/>
    <cellStyle name="Comma 4 2 2 2 2" xfId="275"/>
    <cellStyle name="Comma 4 2 2 2 2 2" xfId="276"/>
    <cellStyle name="Comma 4 2 2 2 2 2 2" xfId="2981"/>
    <cellStyle name="Comma 4 2 2 2 2 2 2 2" xfId="4663"/>
    <cellStyle name="Comma 4 2 2 2 2 2 2 2 2" xfId="6980"/>
    <cellStyle name="Comma 4 2 2 2 2 2 2 3" xfId="6979"/>
    <cellStyle name="Comma 4 2 2 2 2 2 3" xfId="4662"/>
    <cellStyle name="Comma 4 2 2 2 2 3" xfId="277"/>
    <cellStyle name="Comma 4 2 2 2 2 3 2" xfId="2982"/>
    <cellStyle name="Comma 4 2 2 2 2 3 2 2" xfId="4665"/>
    <cellStyle name="Comma 4 2 2 2 2 3 2 2 2" xfId="6982"/>
    <cellStyle name="Comma 4 2 2 2 2 3 2 3" xfId="6981"/>
    <cellStyle name="Comma 4 2 2 2 2 3 3" xfId="4664"/>
    <cellStyle name="Comma 4 2 2 2 2 4" xfId="278"/>
    <cellStyle name="Comma 4 2 2 2 2 4 2" xfId="2983"/>
    <cellStyle name="Comma 4 2 2 2 2 4 2 2" xfId="4667"/>
    <cellStyle name="Comma 4 2 2 2 2 4 2 2 2" xfId="6984"/>
    <cellStyle name="Comma 4 2 2 2 2 4 2 3" xfId="6983"/>
    <cellStyle name="Comma 4 2 2 2 2 4 3" xfId="4666"/>
    <cellStyle name="Comma 4 2 2 2 2 5" xfId="2984"/>
    <cellStyle name="Comma 4 2 2 2 2 5 2" xfId="4668"/>
    <cellStyle name="Comma 4 2 2 2 2 5 2 2" xfId="6986"/>
    <cellStyle name="Comma 4 2 2 2 2 5 3" xfId="6985"/>
    <cellStyle name="Comma 4 2 2 2 2 6" xfId="4661"/>
    <cellStyle name="Comma 4 2 2 2 3" xfId="279"/>
    <cellStyle name="Comma 4 2 2 2 3 2" xfId="2985"/>
    <cellStyle name="Comma 4 2 2 2 3 2 2" xfId="4670"/>
    <cellStyle name="Comma 4 2 2 2 3 2 2 2" xfId="6988"/>
    <cellStyle name="Comma 4 2 2 2 3 2 3" xfId="6987"/>
    <cellStyle name="Comma 4 2 2 2 3 3" xfId="4669"/>
    <cellStyle name="Comma 4 2 2 2 4" xfId="280"/>
    <cellStyle name="Comma 4 2 2 2 4 2" xfId="2986"/>
    <cellStyle name="Comma 4 2 2 2 4 2 2" xfId="4672"/>
    <cellStyle name="Comma 4 2 2 2 4 2 2 2" xfId="6990"/>
    <cellStyle name="Comma 4 2 2 2 4 2 3" xfId="6989"/>
    <cellStyle name="Comma 4 2 2 2 4 3" xfId="4671"/>
    <cellStyle name="Comma 4 2 2 2 5" xfId="281"/>
    <cellStyle name="Comma 4 2 2 2 5 2" xfId="2987"/>
    <cellStyle name="Comma 4 2 2 2 5 2 2" xfId="4674"/>
    <cellStyle name="Comma 4 2 2 2 5 2 2 2" xfId="6992"/>
    <cellStyle name="Comma 4 2 2 2 5 2 3" xfId="6991"/>
    <cellStyle name="Comma 4 2 2 2 5 3" xfId="4673"/>
    <cellStyle name="Comma 4 2 2 2 6" xfId="2988"/>
    <cellStyle name="Comma 4 2 2 2 6 2" xfId="4675"/>
    <cellStyle name="Comma 4 2 2 2 6 2 2" xfId="6994"/>
    <cellStyle name="Comma 4 2 2 2 6 3" xfId="6993"/>
    <cellStyle name="Comma 4 2 2 2 7" xfId="4660"/>
    <cellStyle name="Comma 4 2 2 3" xfId="282"/>
    <cellStyle name="Comma 4 2 2 3 2" xfId="283"/>
    <cellStyle name="Comma 4 2 2 3 2 2" xfId="284"/>
    <cellStyle name="Comma 4 2 2 3 2 2 2" xfId="2989"/>
    <cellStyle name="Comma 4 2 2 3 2 2 2 2" xfId="4679"/>
    <cellStyle name="Comma 4 2 2 3 2 2 2 2 2" xfId="6996"/>
    <cellStyle name="Comma 4 2 2 3 2 2 2 3" xfId="6995"/>
    <cellStyle name="Comma 4 2 2 3 2 2 3" xfId="4678"/>
    <cellStyle name="Comma 4 2 2 3 2 3" xfId="285"/>
    <cellStyle name="Comma 4 2 2 3 2 3 2" xfId="2990"/>
    <cellStyle name="Comma 4 2 2 3 2 3 2 2" xfId="4681"/>
    <cellStyle name="Comma 4 2 2 3 2 3 2 2 2" xfId="6998"/>
    <cellStyle name="Comma 4 2 2 3 2 3 2 3" xfId="6997"/>
    <cellStyle name="Comma 4 2 2 3 2 3 3" xfId="4680"/>
    <cellStyle name="Comma 4 2 2 3 2 4" xfId="286"/>
    <cellStyle name="Comma 4 2 2 3 2 4 2" xfId="2991"/>
    <cellStyle name="Comma 4 2 2 3 2 4 2 2" xfId="4683"/>
    <cellStyle name="Comma 4 2 2 3 2 4 2 2 2" xfId="7000"/>
    <cellStyle name="Comma 4 2 2 3 2 4 2 3" xfId="6999"/>
    <cellStyle name="Comma 4 2 2 3 2 4 3" xfId="4682"/>
    <cellStyle name="Comma 4 2 2 3 2 5" xfId="2992"/>
    <cellStyle name="Comma 4 2 2 3 2 5 2" xfId="4684"/>
    <cellStyle name="Comma 4 2 2 3 2 5 2 2" xfId="7002"/>
    <cellStyle name="Comma 4 2 2 3 2 5 3" xfId="7001"/>
    <cellStyle name="Comma 4 2 2 3 2 6" xfId="4677"/>
    <cellStyle name="Comma 4 2 2 3 3" xfId="287"/>
    <cellStyle name="Comma 4 2 2 3 3 2" xfId="2993"/>
    <cellStyle name="Comma 4 2 2 3 3 2 2" xfId="4686"/>
    <cellStyle name="Comma 4 2 2 3 3 2 2 2" xfId="7004"/>
    <cellStyle name="Comma 4 2 2 3 3 2 3" xfId="7003"/>
    <cellStyle name="Comma 4 2 2 3 3 3" xfId="4685"/>
    <cellStyle name="Comma 4 2 2 3 4" xfId="288"/>
    <cellStyle name="Comma 4 2 2 3 4 2" xfId="2994"/>
    <cellStyle name="Comma 4 2 2 3 4 2 2" xfId="4688"/>
    <cellStyle name="Comma 4 2 2 3 4 2 2 2" xfId="7006"/>
    <cellStyle name="Comma 4 2 2 3 4 2 3" xfId="7005"/>
    <cellStyle name="Comma 4 2 2 3 4 3" xfId="4687"/>
    <cellStyle name="Comma 4 2 2 3 5" xfId="289"/>
    <cellStyle name="Comma 4 2 2 3 5 2" xfId="2995"/>
    <cellStyle name="Comma 4 2 2 3 5 2 2" xfId="4690"/>
    <cellStyle name="Comma 4 2 2 3 5 2 2 2" xfId="7008"/>
    <cellStyle name="Comma 4 2 2 3 5 2 3" xfId="7007"/>
    <cellStyle name="Comma 4 2 2 3 5 3" xfId="4689"/>
    <cellStyle name="Comma 4 2 2 3 6" xfId="2996"/>
    <cellStyle name="Comma 4 2 2 3 6 2" xfId="4691"/>
    <cellStyle name="Comma 4 2 2 3 6 2 2" xfId="7010"/>
    <cellStyle name="Comma 4 2 2 3 6 3" xfId="7009"/>
    <cellStyle name="Comma 4 2 2 3 7" xfId="4676"/>
    <cellStyle name="Comma 4 2 2 4" xfId="290"/>
    <cellStyle name="Comma 4 2 2 4 2" xfId="291"/>
    <cellStyle name="Comma 4 2 2 4 2 2" xfId="2997"/>
    <cellStyle name="Comma 4 2 2 4 2 2 2" xfId="4694"/>
    <cellStyle name="Comma 4 2 2 4 2 2 2 2" xfId="7012"/>
    <cellStyle name="Comma 4 2 2 4 2 2 3" xfId="7011"/>
    <cellStyle name="Comma 4 2 2 4 2 3" xfId="4693"/>
    <cellStyle name="Comma 4 2 2 4 3" xfId="292"/>
    <cellStyle name="Comma 4 2 2 4 3 2" xfId="2998"/>
    <cellStyle name="Comma 4 2 2 4 3 2 2" xfId="4696"/>
    <cellStyle name="Comma 4 2 2 4 3 2 2 2" xfId="7014"/>
    <cellStyle name="Comma 4 2 2 4 3 2 3" xfId="7013"/>
    <cellStyle name="Comma 4 2 2 4 3 3" xfId="4695"/>
    <cellStyle name="Comma 4 2 2 4 4" xfId="293"/>
    <cellStyle name="Comma 4 2 2 4 4 2" xfId="2999"/>
    <cellStyle name="Comma 4 2 2 4 4 2 2" xfId="4698"/>
    <cellStyle name="Comma 4 2 2 4 4 2 2 2" xfId="7016"/>
    <cellStyle name="Comma 4 2 2 4 4 2 3" xfId="7015"/>
    <cellStyle name="Comma 4 2 2 4 4 3" xfId="4697"/>
    <cellStyle name="Comma 4 2 2 4 5" xfId="3000"/>
    <cellStyle name="Comma 4 2 2 4 5 2" xfId="4699"/>
    <cellStyle name="Comma 4 2 2 4 5 2 2" xfId="7018"/>
    <cellStyle name="Comma 4 2 2 4 5 3" xfId="7017"/>
    <cellStyle name="Comma 4 2 2 4 6" xfId="4692"/>
    <cellStyle name="Comma 4 2 2 5" xfId="294"/>
    <cellStyle name="Comma 4 2 2 5 2" xfId="3001"/>
    <cellStyle name="Comma 4 2 2 5 2 2" xfId="4701"/>
    <cellStyle name="Comma 4 2 2 5 2 2 2" xfId="7020"/>
    <cellStyle name="Comma 4 2 2 5 2 3" xfId="7019"/>
    <cellStyle name="Comma 4 2 2 5 3" xfId="4700"/>
    <cellStyle name="Comma 4 2 2 6" xfId="295"/>
    <cellStyle name="Comma 4 2 2 6 2" xfId="3002"/>
    <cellStyle name="Comma 4 2 2 6 2 2" xfId="4703"/>
    <cellStyle name="Comma 4 2 2 6 2 2 2" xfId="7022"/>
    <cellStyle name="Comma 4 2 2 6 2 3" xfId="7021"/>
    <cellStyle name="Comma 4 2 2 6 3" xfId="4702"/>
    <cellStyle name="Comma 4 2 2 7" xfId="296"/>
    <cellStyle name="Comma 4 2 2 7 2" xfId="3003"/>
    <cellStyle name="Comma 4 2 2 7 2 2" xfId="4705"/>
    <cellStyle name="Comma 4 2 2 7 2 2 2" xfId="7024"/>
    <cellStyle name="Comma 4 2 2 7 2 3" xfId="7023"/>
    <cellStyle name="Comma 4 2 2 7 3" xfId="4704"/>
    <cellStyle name="Comma 4 2 2 8" xfId="3004"/>
    <cellStyle name="Comma 4 2 2 8 2" xfId="4706"/>
    <cellStyle name="Comma 4 2 2 8 2 2" xfId="7026"/>
    <cellStyle name="Comma 4 2 2 8 3" xfId="7025"/>
    <cellStyle name="Comma 4 2 2 9" xfId="4659"/>
    <cellStyle name="Comma 4 2 3" xfId="297"/>
    <cellStyle name="Comma 4 2 3 2" xfId="4707"/>
    <cellStyle name="Comma 4 2 4" xfId="298"/>
    <cellStyle name="Comma 4 2 4 2" xfId="4708"/>
    <cellStyle name="Comma 4 2 4 3" xfId="3005"/>
    <cellStyle name="Comma 4 2 5" xfId="3006"/>
    <cellStyle name="Comma 4 2 6" xfId="4221"/>
    <cellStyle name="Comma 4 2 7" xfId="6501"/>
    <cellStyle name="Comma 4 3" xfId="299"/>
    <cellStyle name="Comma 4 3 2" xfId="4222"/>
    <cellStyle name="Comma 4 4" xfId="300"/>
    <cellStyle name="Comma 4 4 2" xfId="4709"/>
    <cellStyle name="Comma 4 5" xfId="301"/>
    <cellStyle name="Comma 4 6" xfId="4220"/>
    <cellStyle name="Comma 4 7" xfId="6509"/>
    <cellStyle name="Comma 4 7 2" xfId="6978"/>
    <cellStyle name="Comma 4 8" xfId="2347"/>
    <cellStyle name="Comma 4_Presupuesto_remodelacion vivienda en cancino pe" xfId="302"/>
    <cellStyle name="Comma 5" xfId="303"/>
    <cellStyle name="Comma 5 2" xfId="304"/>
    <cellStyle name="Comma 5 2 10" xfId="4223"/>
    <cellStyle name="Comma 5 2 11" xfId="7027"/>
    <cellStyle name="Comma 5 2 12" xfId="6649"/>
    <cellStyle name="Comma 5 2 2" xfId="305"/>
    <cellStyle name="Comma 5 2 2 2" xfId="306"/>
    <cellStyle name="Comma 5 2 2 2 2" xfId="307"/>
    <cellStyle name="Comma 5 2 2 2 2 2" xfId="3007"/>
    <cellStyle name="Comma 5 2 2 2 2 2 2" xfId="4713"/>
    <cellStyle name="Comma 5 2 2 2 2 2 2 2" xfId="7029"/>
    <cellStyle name="Comma 5 2 2 2 2 2 3" xfId="7028"/>
    <cellStyle name="Comma 5 2 2 2 2 3" xfId="4712"/>
    <cellStyle name="Comma 5 2 2 2 3" xfId="308"/>
    <cellStyle name="Comma 5 2 2 2 3 2" xfId="3008"/>
    <cellStyle name="Comma 5 2 2 2 3 2 2" xfId="4715"/>
    <cellStyle name="Comma 5 2 2 2 3 2 2 2" xfId="7031"/>
    <cellStyle name="Comma 5 2 2 2 3 2 3" xfId="7030"/>
    <cellStyle name="Comma 5 2 2 2 3 3" xfId="4714"/>
    <cellStyle name="Comma 5 2 2 2 4" xfId="309"/>
    <cellStyle name="Comma 5 2 2 2 4 2" xfId="3009"/>
    <cellStyle name="Comma 5 2 2 2 4 2 2" xfId="4717"/>
    <cellStyle name="Comma 5 2 2 2 4 2 2 2" xfId="7033"/>
    <cellStyle name="Comma 5 2 2 2 4 2 3" xfId="7032"/>
    <cellStyle name="Comma 5 2 2 2 4 3" xfId="4716"/>
    <cellStyle name="Comma 5 2 2 2 5" xfId="3010"/>
    <cellStyle name="Comma 5 2 2 2 5 2" xfId="4718"/>
    <cellStyle name="Comma 5 2 2 2 5 2 2" xfId="7035"/>
    <cellStyle name="Comma 5 2 2 2 5 3" xfId="7034"/>
    <cellStyle name="Comma 5 2 2 2 6" xfId="4711"/>
    <cellStyle name="Comma 5 2 2 3" xfId="310"/>
    <cellStyle name="Comma 5 2 2 3 2" xfId="3011"/>
    <cellStyle name="Comma 5 2 2 3 2 2" xfId="4720"/>
    <cellStyle name="Comma 5 2 2 3 2 2 2" xfId="7037"/>
    <cellStyle name="Comma 5 2 2 3 2 3" xfId="7036"/>
    <cellStyle name="Comma 5 2 2 3 3" xfId="4719"/>
    <cellStyle name="Comma 5 2 2 4" xfId="311"/>
    <cellStyle name="Comma 5 2 2 4 2" xfId="3012"/>
    <cellStyle name="Comma 5 2 2 4 2 2" xfId="4722"/>
    <cellStyle name="Comma 5 2 2 4 2 2 2" xfId="7039"/>
    <cellStyle name="Comma 5 2 2 4 2 3" xfId="7038"/>
    <cellStyle name="Comma 5 2 2 4 3" xfId="4721"/>
    <cellStyle name="Comma 5 2 2 5" xfId="312"/>
    <cellStyle name="Comma 5 2 2 5 2" xfId="3013"/>
    <cellStyle name="Comma 5 2 2 5 2 2" xfId="4724"/>
    <cellStyle name="Comma 5 2 2 5 2 2 2" xfId="7041"/>
    <cellStyle name="Comma 5 2 2 5 2 3" xfId="7040"/>
    <cellStyle name="Comma 5 2 2 5 3" xfId="4723"/>
    <cellStyle name="Comma 5 2 2 6" xfId="3014"/>
    <cellStyle name="Comma 5 2 2 6 2" xfId="4725"/>
    <cellStyle name="Comma 5 2 2 6 2 2" xfId="7043"/>
    <cellStyle name="Comma 5 2 2 6 3" xfId="7042"/>
    <cellStyle name="Comma 5 2 2 7" xfId="4710"/>
    <cellStyle name="Comma 5 2 3" xfId="313"/>
    <cellStyle name="Comma 5 2 3 2" xfId="314"/>
    <cellStyle name="Comma 5 2 3 2 2" xfId="315"/>
    <cellStyle name="Comma 5 2 3 2 2 2" xfId="3015"/>
    <cellStyle name="Comma 5 2 3 2 2 2 2" xfId="4729"/>
    <cellStyle name="Comma 5 2 3 2 2 2 2 2" xfId="7045"/>
    <cellStyle name="Comma 5 2 3 2 2 2 3" xfId="7044"/>
    <cellStyle name="Comma 5 2 3 2 2 3" xfId="4728"/>
    <cellStyle name="Comma 5 2 3 2 3" xfId="316"/>
    <cellStyle name="Comma 5 2 3 2 3 2" xfId="3016"/>
    <cellStyle name="Comma 5 2 3 2 3 2 2" xfId="4731"/>
    <cellStyle name="Comma 5 2 3 2 3 2 2 2" xfId="7047"/>
    <cellStyle name="Comma 5 2 3 2 3 2 3" xfId="7046"/>
    <cellStyle name="Comma 5 2 3 2 3 3" xfId="4730"/>
    <cellStyle name="Comma 5 2 3 2 4" xfId="317"/>
    <cellStyle name="Comma 5 2 3 2 4 2" xfId="3017"/>
    <cellStyle name="Comma 5 2 3 2 4 2 2" xfId="4733"/>
    <cellStyle name="Comma 5 2 3 2 4 2 2 2" xfId="7049"/>
    <cellStyle name="Comma 5 2 3 2 4 2 3" xfId="7048"/>
    <cellStyle name="Comma 5 2 3 2 4 3" xfId="4732"/>
    <cellStyle name="Comma 5 2 3 2 5" xfId="3018"/>
    <cellStyle name="Comma 5 2 3 2 5 2" xfId="4734"/>
    <cellStyle name="Comma 5 2 3 2 5 2 2" xfId="7051"/>
    <cellStyle name="Comma 5 2 3 2 5 3" xfId="7050"/>
    <cellStyle name="Comma 5 2 3 2 6" xfId="4727"/>
    <cellStyle name="Comma 5 2 3 3" xfId="318"/>
    <cellStyle name="Comma 5 2 3 3 2" xfId="3019"/>
    <cellStyle name="Comma 5 2 3 3 2 2" xfId="4736"/>
    <cellStyle name="Comma 5 2 3 3 2 2 2" xfId="7053"/>
    <cellStyle name="Comma 5 2 3 3 2 3" xfId="7052"/>
    <cellStyle name="Comma 5 2 3 3 3" xfId="4735"/>
    <cellStyle name="Comma 5 2 3 4" xfId="319"/>
    <cellStyle name="Comma 5 2 3 4 2" xfId="3020"/>
    <cellStyle name="Comma 5 2 3 4 2 2" xfId="4738"/>
    <cellStyle name="Comma 5 2 3 4 2 2 2" xfId="7055"/>
    <cellStyle name="Comma 5 2 3 4 2 3" xfId="7054"/>
    <cellStyle name="Comma 5 2 3 4 3" xfId="4737"/>
    <cellStyle name="Comma 5 2 3 5" xfId="320"/>
    <cellStyle name="Comma 5 2 3 5 2" xfId="3021"/>
    <cellStyle name="Comma 5 2 3 5 2 2" xfId="4740"/>
    <cellStyle name="Comma 5 2 3 5 2 2 2" xfId="7057"/>
    <cellStyle name="Comma 5 2 3 5 2 3" xfId="7056"/>
    <cellStyle name="Comma 5 2 3 5 3" xfId="4739"/>
    <cellStyle name="Comma 5 2 3 6" xfId="3022"/>
    <cellStyle name="Comma 5 2 3 6 2" xfId="4741"/>
    <cellStyle name="Comma 5 2 3 6 2 2" xfId="7059"/>
    <cellStyle name="Comma 5 2 3 6 3" xfId="7058"/>
    <cellStyle name="Comma 5 2 3 7" xfId="4726"/>
    <cellStyle name="Comma 5 2 4" xfId="321"/>
    <cellStyle name="Comma 5 2 4 2" xfId="322"/>
    <cellStyle name="Comma 5 2 4 2 2" xfId="3023"/>
    <cellStyle name="Comma 5 2 4 2 2 2" xfId="4744"/>
    <cellStyle name="Comma 5 2 4 2 2 2 2" xfId="7061"/>
    <cellStyle name="Comma 5 2 4 2 2 3" xfId="7060"/>
    <cellStyle name="Comma 5 2 4 2 3" xfId="4743"/>
    <cellStyle name="Comma 5 2 4 3" xfId="323"/>
    <cellStyle name="Comma 5 2 4 3 2" xfId="3024"/>
    <cellStyle name="Comma 5 2 4 3 2 2" xfId="4746"/>
    <cellStyle name="Comma 5 2 4 3 2 2 2" xfId="7063"/>
    <cellStyle name="Comma 5 2 4 3 2 3" xfId="7062"/>
    <cellStyle name="Comma 5 2 4 3 3" xfId="4745"/>
    <cellStyle name="Comma 5 2 4 4" xfId="324"/>
    <cellStyle name="Comma 5 2 4 4 2" xfId="3025"/>
    <cellStyle name="Comma 5 2 4 4 2 2" xfId="4748"/>
    <cellStyle name="Comma 5 2 4 4 2 2 2" xfId="7065"/>
    <cellStyle name="Comma 5 2 4 4 2 3" xfId="7064"/>
    <cellStyle name="Comma 5 2 4 4 3" xfId="4747"/>
    <cellStyle name="Comma 5 2 4 5" xfId="3026"/>
    <cellStyle name="Comma 5 2 4 5 2" xfId="4749"/>
    <cellStyle name="Comma 5 2 4 5 2 2" xfId="7067"/>
    <cellStyle name="Comma 5 2 4 5 3" xfId="7066"/>
    <cellStyle name="Comma 5 2 4 6" xfId="4742"/>
    <cellStyle name="Comma 5 2 5" xfId="325"/>
    <cellStyle name="Comma 5 2 5 2" xfId="3027"/>
    <cellStyle name="Comma 5 2 5 2 2" xfId="4751"/>
    <cellStyle name="Comma 5 2 5 2 2 2" xfId="7069"/>
    <cellStyle name="Comma 5 2 5 2 3" xfId="7068"/>
    <cellStyle name="Comma 5 2 5 3" xfId="4750"/>
    <cellStyle name="Comma 5 2 6" xfId="326"/>
    <cellStyle name="Comma 5 2 6 2" xfId="3028"/>
    <cellStyle name="Comma 5 2 6 2 2" xfId="4753"/>
    <cellStyle name="Comma 5 2 6 2 2 2" xfId="7071"/>
    <cellStyle name="Comma 5 2 6 2 3" xfId="7070"/>
    <cellStyle name="Comma 5 2 6 3" xfId="4752"/>
    <cellStyle name="Comma 5 2 7" xfId="327"/>
    <cellStyle name="Comma 5 2 7 2" xfId="3029"/>
    <cellStyle name="Comma 5 2 7 2 2" xfId="4755"/>
    <cellStyle name="Comma 5 2 7 2 2 2" xfId="7073"/>
    <cellStyle name="Comma 5 2 7 2 3" xfId="7072"/>
    <cellStyle name="Comma 5 2 7 3" xfId="4754"/>
    <cellStyle name="Comma 5 2 8" xfId="328"/>
    <cellStyle name="Comma 5 2 8 2" xfId="4756"/>
    <cellStyle name="Comma 5 2 8 3" xfId="3030"/>
    <cellStyle name="Comma 5 2 9" xfId="3031"/>
    <cellStyle name="Comma 5 2 9 2" xfId="4757"/>
    <cellStyle name="Comma 5 2 9 2 2" xfId="7075"/>
    <cellStyle name="Comma 5 2 9 3" xfId="7074"/>
    <cellStyle name="Comma 5 3" xfId="329"/>
    <cellStyle name="Comma 5 3 2" xfId="330"/>
    <cellStyle name="Comma 5 3 2 2" xfId="4758"/>
    <cellStyle name="Comma 5 3 2 3" xfId="3032"/>
    <cellStyle name="Comma 5 3 3" xfId="3033"/>
    <cellStyle name="Comma 5 3 4" xfId="4224"/>
    <cellStyle name="Comma 5 4" xfId="331"/>
    <cellStyle name="Comma 5 4 2" xfId="4759"/>
    <cellStyle name="Comma 5 4 3" xfId="3034"/>
    <cellStyle name="Comma 5 5" xfId="3035"/>
    <cellStyle name="Comma 5 6" xfId="2348"/>
    <cellStyle name="Comma 6" xfId="332"/>
    <cellStyle name="Comma 6 2" xfId="333"/>
    <cellStyle name="Comma 6 2 2" xfId="334"/>
    <cellStyle name="Comma 6 2 2 2" xfId="335"/>
    <cellStyle name="Comma 6 2 2 2 2" xfId="3036"/>
    <cellStyle name="Comma 6 2 2 2 2 2" xfId="4762"/>
    <cellStyle name="Comma 6 2 2 2 2 2 2" xfId="7078"/>
    <cellStyle name="Comma 6 2 2 2 2 3" xfId="7077"/>
    <cellStyle name="Comma 6 2 2 2 3" xfId="4761"/>
    <cellStyle name="Comma 6 2 2 3" xfId="336"/>
    <cellStyle name="Comma 6 2 2 3 2" xfId="3037"/>
    <cellStyle name="Comma 6 2 2 3 2 2" xfId="4764"/>
    <cellStyle name="Comma 6 2 2 3 2 2 2" xfId="7080"/>
    <cellStyle name="Comma 6 2 2 3 2 3" xfId="7079"/>
    <cellStyle name="Comma 6 2 2 3 3" xfId="4763"/>
    <cellStyle name="Comma 6 2 2 4" xfId="337"/>
    <cellStyle name="Comma 6 2 2 4 2" xfId="3038"/>
    <cellStyle name="Comma 6 2 2 4 2 2" xfId="4766"/>
    <cellStyle name="Comma 6 2 2 4 2 2 2" xfId="7082"/>
    <cellStyle name="Comma 6 2 2 4 2 3" xfId="7081"/>
    <cellStyle name="Comma 6 2 2 4 3" xfId="4765"/>
    <cellStyle name="Comma 6 2 2 5" xfId="3039"/>
    <cellStyle name="Comma 6 2 2 5 2" xfId="4767"/>
    <cellStyle name="Comma 6 2 2 5 2 2" xfId="7084"/>
    <cellStyle name="Comma 6 2 2 5 3" xfId="7083"/>
    <cellStyle name="Comma 6 2 2 6" xfId="4760"/>
    <cellStyle name="Comma 6 2 3" xfId="338"/>
    <cellStyle name="Comma 6 2 3 2" xfId="3040"/>
    <cellStyle name="Comma 6 2 3 2 2" xfId="4769"/>
    <cellStyle name="Comma 6 2 3 2 2 2" xfId="7086"/>
    <cellStyle name="Comma 6 2 3 2 3" xfId="7085"/>
    <cellStyle name="Comma 6 2 3 3" xfId="4768"/>
    <cellStyle name="Comma 6 2 4" xfId="339"/>
    <cellStyle name="Comma 6 2 4 2" xfId="3041"/>
    <cellStyle name="Comma 6 2 4 2 2" xfId="4771"/>
    <cellStyle name="Comma 6 2 4 2 2 2" xfId="7088"/>
    <cellStyle name="Comma 6 2 4 2 3" xfId="7087"/>
    <cellStyle name="Comma 6 2 4 3" xfId="4770"/>
    <cellStyle name="Comma 6 2 5" xfId="340"/>
    <cellStyle name="Comma 6 2 5 2" xfId="3042"/>
    <cellStyle name="Comma 6 2 5 2 2" xfId="4773"/>
    <cellStyle name="Comma 6 2 5 2 2 2" xfId="7090"/>
    <cellStyle name="Comma 6 2 5 2 3" xfId="7089"/>
    <cellStyle name="Comma 6 2 5 3" xfId="4772"/>
    <cellStyle name="Comma 6 2 6" xfId="3043"/>
    <cellStyle name="Comma 6 2 6 2" xfId="4774"/>
    <cellStyle name="Comma 6 2 6 2 2" xfId="7092"/>
    <cellStyle name="Comma 6 2 6 3" xfId="7091"/>
    <cellStyle name="Comma 6 2 7" xfId="4226"/>
    <cellStyle name="Comma 6 2 8" xfId="7076"/>
    <cellStyle name="Comma 6 2 9" xfId="6650"/>
    <cellStyle name="Comma 6 3" xfId="341"/>
    <cellStyle name="Comma 6 3 2" xfId="342"/>
    <cellStyle name="Comma 6 3 2 2" xfId="343"/>
    <cellStyle name="Comma 6 3 2 2 2" xfId="3044"/>
    <cellStyle name="Comma 6 3 2 2 2 2" xfId="4777"/>
    <cellStyle name="Comma 6 3 2 2 2 2 2" xfId="7094"/>
    <cellStyle name="Comma 6 3 2 2 2 3" xfId="7093"/>
    <cellStyle name="Comma 6 3 2 2 3" xfId="4776"/>
    <cellStyle name="Comma 6 3 2 3" xfId="344"/>
    <cellStyle name="Comma 6 3 2 3 2" xfId="3045"/>
    <cellStyle name="Comma 6 3 2 3 2 2" xfId="4779"/>
    <cellStyle name="Comma 6 3 2 3 2 2 2" xfId="7096"/>
    <cellStyle name="Comma 6 3 2 3 2 3" xfId="7095"/>
    <cellStyle name="Comma 6 3 2 3 3" xfId="4778"/>
    <cellStyle name="Comma 6 3 2 4" xfId="345"/>
    <cellStyle name="Comma 6 3 2 4 2" xfId="3046"/>
    <cellStyle name="Comma 6 3 2 4 2 2" xfId="4781"/>
    <cellStyle name="Comma 6 3 2 4 2 2 2" xfId="7098"/>
    <cellStyle name="Comma 6 3 2 4 2 3" xfId="7097"/>
    <cellStyle name="Comma 6 3 2 4 3" xfId="4780"/>
    <cellStyle name="Comma 6 3 2 5" xfId="3047"/>
    <cellStyle name="Comma 6 3 2 5 2" xfId="4782"/>
    <cellStyle name="Comma 6 3 2 5 2 2" xfId="7100"/>
    <cellStyle name="Comma 6 3 2 5 3" xfId="7099"/>
    <cellStyle name="Comma 6 3 2 6" xfId="4775"/>
    <cellStyle name="Comma 6 3 3" xfId="346"/>
    <cellStyle name="Comma 6 3 3 2" xfId="3048"/>
    <cellStyle name="Comma 6 3 3 2 2" xfId="4784"/>
    <cellStyle name="Comma 6 3 3 2 2 2" xfId="7102"/>
    <cellStyle name="Comma 6 3 3 2 3" xfId="7101"/>
    <cellStyle name="Comma 6 3 3 3" xfId="4783"/>
    <cellStyle name="Comma 6 3 4" xfId="347"/>
    <cellStyle name="Comma 6 3 4 2" xfId="3049"/>
    <cellStyle name="Comma 6 3 4 2 2" xfId="4786"/>
    <cellStyle name="Comma 6 3 4 2 2 2" xfId="7104"/>
    <cellStyle name="Comma 6 3 4 2 3" xfId="7103"/>
    <cellStyle name="Comma 6 3 4 3" xfId="4785"/>
    <cellStyle name="Comma 6 3 5" xfId="348"/>
    <cellStyle name="Comma 6 3 5 2" xfId="3050"/>
    <cellStyle name="Comma 6 3 5 2 2" xfId="4788"/>
    <cellStyle name="Comma 6 3 5 2 2 2" xfId="7106"/>
    <cellStyle name="Comma 6 3 5 2 3" xfId="7105"/>
    <cellStyle name="Comma 6 3 5 3" xfId="4787"/>
    <cellStyle name="Comma 6 3 6" xfId="3051"/>
    <cellStyle name="Comma 6 3 6 2" xfId="4789"/>
    <cellStyle name="Comma 6 3 6 2 2" xfId="7108"/>
    <cellStyle name="Comma 6 3 6 3" xfId="7107"/>
    <cellStyle name="Comma 6 3 7" xfId="4227"/>
    <cellStyle name="Comma 6 4" xfId="349"/>
    <cellStyle name="Comma 6 4 2" xfId="350"/>
    <cellStyle name="Comma 6 4 2 2" xfId="3052"/>
    <cellStyle name="Comma 6 4 2 2 2" xfId="4792"/>
    <cellStyle name="Comma 6 4 2 2 2 2" xfId="7110"/>
    <cellStyle name="Comma 6 4 2 2 3" xfId="7109"/>
    <cellStyle name="Comma 6 4 2 3" xfId="4791"/>
    <cellStyle name="Comma 6 4 3" xfId="351"/>
    <cellStyle name="Comma 6 4 3 2" xfId="3053"/>
    <cellStyle name="Comma 6 4 3 2 2" xfId="4794"/>
    <cellStyle name="Comma 6 4 3 2 2 2" xfId="7112"/>
    <cellStyle name="Comma 6 4 3 2 3" xfId="7111"/>
    <cellStyle name="Comma 6 4 3 3" xfId="4793"/>
    <cellStyle name="Comma 6 4 4" xfId="352"/>
    <cellStyle name="Comma 6 4 4 2" xfId="3054"/>
    <cellStyle name="Comma 6 4 4 2 2" xfId="4796"/>
    <cellStyle name="Comma 6 4 4 2 2 2" xfId="7114"/>
    <cellStyle name="Comma 6 4 4 2 3" xfId="7113"/>
    <cellStyle name="Comma 6 4 4 3" xfId="4795"/>
    <cellStyle name="Comma 6 4 5" xfId="3055"/>
    <cellStyle name="Comma 6 4 5 2" xfId="4797"/>
    <cellStyle name="Comma 6 4 5 2 2" xfId="7116"/>
    <cellStyle name="Comma 6 4 5 3" xfId="7115"/>
    <cellStyle name="Comma 6 4 6" xfId="4790"/>
    <cellStyle name="Comma 6 5" xfId="353"/>
    <cellStyle name="Comma 6 5 2" xfId="354"/>
    <cellStyle name="Comma 6 5 2 2" xfId="3056"/>
    <cellStyle name="Comma 6 5 2 2 2" xfId="4800"/>
    <cellStyle name="Comma 6 5 2 2 2 2" xfId="7118"/>
    <cellStyle name="Comma 6 5 2 2 3" xfId="7117"/>
    <cellStyle name="Comma 6 5 2 3" xfId="4799"/>
    <cellStyle name="Comma 6 5 3" xfId="355"/>
    <cellStyle name="Comma 6 5 3 2" xfId="3057"/>
    <cellStyle name="Comma 6 5 3 2 2" xfId="4802"/>
    <cellStyle name="Comma 6 5 3 2 2 2" xfId="7120"/>
    <cellStyle name="Comma 6 5 3 2 3" xfId="7119"/>
    <cellStyle name="Comma 6 5 3 3" xfId="4801"/>
    <cellStyle name="Comma 6 5 4" xfId="356"/>
    <cellStyle name="Comma 6 5 4 2" xfId="3058"/>
    <cellStyle name="Comma 6 5 4 2 2" xfId="4804"/>
    <cellStyle name="Comma 6 5 4 2 2 2" xfId="7122"/>
    <cellStyle name="Comma 6 5 4 2 3" xfId="7121"/>
    <cellStyle name="Comma 6 5 4 3" xfId="4803"/>
    <cellStyle name="Comma 6 5 5" xfId="3059"/>
    <cellStyle name="Comma 6 5 5 2" xfId="4805"/>
    <cellStyle name="Comma 6 5 5 2 2" xfId="7124"/>
    <cellStyle name="Comma 6 5 5 3" xfId="7123"/>
    <cellStyle name="Comma 6 5 6" xfId="4798"/>
    <cellStyle name="Comma 6 6" xfId="4225"/>
    <cellStyle name="Comma 6 7" xfId="2349"/>
    <cellStyle name="Comma 7" xfId="357"/>
    <cellStyle name="Comma 7 2" xfId="358"/>
    <cellStyle name="Comma 7 2 2" xfId="359"/>
    <cellStyle name="Comma 7 2 2 2" xfId="360"/>
    <cellStyle name="Comma 7 2 2 2 2" xfId="3060"/>
    <cellStyle name="Comma 7 2 2 2 2 2" xfId="4808"/>
    <cellStyle name="Comma 7 2 2 2 2 2 2" xfId="7126"/>
    <cellStyle name="Comma 7 2 2 2 2 3" xfId="7125"/>
    <cellStyle name="Comma 7 2 2 2 3" xfId="4807"/>
    <cellStyle name="Comma 7 2 2 3" xfId="361"/>
    <cellStyle name="Comma 7 2 2 3 2" xfId="3061"/>
    <cellStyle name="Comma 7 2 2 3 2 2" xfId="4810"/>
    <cellStyle name="Comma 7 2 2 3 2 2 2" xfId="7128"/>
    <cellStyle name="Comma 7 2 2 3 2 3" xfId="7127"/>
    <cellStyle name="Comma 7 2 2 3 3" xfId="4809"/>
    <cellStyle name="Comma 7 2 2 4" xfId="362"/>
    <cellStyle name="Comma 7 2 2 4 2" xfId="3062"/>
    <cellStyle name="Comma 7 2 2 4 2 2" xfId="4812"/>
    <cellStyle name="Comma 7 2 2 4 2 2 2" xfId="7130"/>
    <cellStyle name="Comma 7 2 2 4 2 3" xfId="7129"/>
    <cellStyle name="Comma 7 2 2 4 3" xfId="4811"/>
    <cellStyle name="Comma 7 2 2 5" xfId="3063"/>
    <cellStyle name="Comma 7 2 2 5 2" xfId="4813"/>
    <cellStyle name="Comma 7 2 2 5 2 2" xfId="7132"/>
    <cellStyle name="Comma 7 2 2 5 3" xfId="7131"/>
    <cellStyle name="Comma 7 2 2 6" xfId="4806"/>
    <cellStyle name="Comma 7 2 3" xfId="363"/>
    <cellStyle name="Comma 7 2 3 2" xfId="3064"/>
    <cellStyle name="Comma 7 2 3 2 2" xfId="4815"/>
    <cellStyle name="Comma 7 2 3 2 2 2" xfId="7134"/>
    <cellStyle name="Comma 7 2 3 2 3" xfId="7133"/>
    <cellStyle name="Comma 7 2 3 3" xfId="4814"/>
    <cellStyle name="Comma 7 2 4" xfId="364"/>
    <cellStyle name="Comma 7 2 4 2" xfId="3065"/>
    <cellStyle name="Comma 7 2 4 2 2" xfId="4817"/>
    <cellStyle name="Comma 7 2 4 2 2 2" xfId="7136"/>
    <cellStyle name="Comma 7 2 4 2 3" xfId="7135"/>
    <cellStyle name="Comma 7 2 4 3" xfId="4816"/>
    <cellStyle name="Comma 7 2 5" xfId="365"/>
    <cellStyle name="Comma 7 2 5 2" xfId="3066"/>
    <cellStyle name="Comma 7 2 5 2 2" xfId="4819"/>
    <cellStyle name="Comma 7 2 5 2 2 2" xfId="7138"/>
    <cellStyle name="Comma 7 2 5 2 3" xfId="7137"/>
    <cellStyle name="Comma 7 2 5 3" xfId="4818"/>
    <cellStyle name="Comma 7 2 6" xfId="3067"/>
    <cellStyle name="Comma 7 2 6 2" xfId="4820"/>
    <cellStyle name="Comma 7 2 6 2 2" xfId="7140"/>
    <cellStyle name="Comma 7 2 6 3" xfId="7139"/>
    <cellStyle name="Comma 7 2 7" xfId="4229"/>
    <cellStyle name="Comma 7 3" xfId="366"/>
    <cellStyle name="Comma 7 3 2" xfId="367"/>
    <cellStyle name="Comma 7 3 2 2" xfId="368"/>
    <cellStyle name="Comma 7 3 2 2 2" xfId="3068"/>
    <cellStyle name="Comma 7 3 2 2 2 2" xfId="4824"/>
    <cellStyle name="Comma 7 3 2 2 2 2 2" xfId="7142"/>
    <cellStyle name="Comma 7 3 2 2 2 3" xfId="7141"/>
    <cellStyle name="Comma 7 3 2 2 3" xfId="4823"/>
    <cellStyle name="Comma 7 3 2 3" xfId="369"/>
    <cellStyle name="Comma 7 3 2 3 2" xfId="3069"/>
    <cellStyle name="Comma 7 3 2 3 2 2" xfId="4826"/>
    <cellStyle name="Comma 7 3 2 3 2 2 2" xfId="7144"/>
    <cellStyle name="Comma 7 3 2 3 2 3" xfId="7143"/>
    <cellStyle name="Comma 7 3 2 3 3" xfId="4825"/>
    <cellStyle name="Comma 7 3 2 4" xfId="370"/>
    <cellStyle name="Comma 7 3 2 4 2" xfId="3070"/>
    <cellStyle name="Comma 7 3 2 4 2 2" xfId="4828"/>
    <cellStyle name="Comma 7 3 2 4 2 2 2" xfId="7146"/>
    <cellStyle name="Comma 7 3 2 4 2 3" xfId="7145"/>
    <cellStyle name="Comma 7 3 2 4 3" xfId="4827"/>
    <cellStyle name="Comma 7 3 2 5" xfId="3071"/>
    <cellStyle name="Comma 7 3 2 5 2" xfId="4829"/>
    <cellStyle name="Comma 7 3 2 5 2 2" xfId="7148"/>
    <cellStyle name="Comma 7 3 2 5 3" xfId="7147"/>
    <cellStyle name="Comma 7 3 2 6" xfId="4822"/>
    <cellStyle name="Comma 7 3 3" xfId="371"/>
    <cellStyle name="Comma 7 3 3 2" xfId="3072"/>
    <cellStyle name="Comma 7 3 3 2 2" xfId="4831"/>
    <cellStyle name="Comma 7 3 3 2 2 2" xfId="7150"/>
    <cellStyle name="Comma 7 3 3 2 3" xfId="7149"/>
    <cellStyle name="Comma 7 3 3 3" xfId="4830"/>
    <cellStyle name="Comma 7 3 4" xfId="372"/>
    <cellStyle name="Comma 7 3 4 2" xfId="3073"/>
    <cellStyle name="Comma 7 3 4 2 2" xfId="4833"/>
    <cellStyle name="Comma 7 3 4 2 2 2" xfId="7152"/>
    <cellStyle name="Comma 7 3 4 2 3" xfId="7151"/>
    <cellStyle name="Comma 7 3 4 3" xfId="4832"/>
    <cellStyle name="Comma 7 3 5" xfId="373"/>
    <cellStyle name="Comma 7 3 5 2" xfId="3074"/>
    <cellStyle name="Comma 7 3 5 2 2" xfId="4835"/>
    <cellStyle name="Comma 7 3 5 2 2 2" xfId="7154"/>
    <cellStyle name="Comma 7 3 5 2 3" xfId="7153"/>
    <cellStyle name="Comma 7 3 5 3" xfId="4834"/>
    <cellStyle name="Comma 7 3 6" xfId="3075"/>
    <cellStyle name="Comma 7 3 6 2" xfId="4836"/>
    <cellStyle name="Comma 7 3 6 2 2" xfId="7156"/>
    <cellStyle name="Comma 7 3 6 3" xfId="7155"/>
    <cellStyle name="Comma 7 3 7" xfId="4821"/>
    <cellStyle name="Comma 7 4" xfId="374"/>
    <cellStyle name="Comma 7 4 2" xfId="375"/>
    <cellStyle name="Comma 7 4 2 2" xfId="3076"/>
    <cellStyle name="Comma 7 4 2 2 2" xfId="4839"/>
    <cellStyle name="Comma 7 4 2 2 2 2" xfId="7158"/>
    <cellStyle name="Comma 7 4 2 2 3" xfId="7157"/>
    <cellStyle name="Comma 7 4 2 3" xfId="4838"/>
    <cellStyle name="Comma 7 4 3" xfId="376"/>
    <cellStyle name="Comma 7 4 3 2" xfId="3077"/>
    <cellStyle name="Comma 7 4 3 2 2" xfId="4841"/>
    <cellStyle name="Comma 7 4 3 2 2 2" xfId="7160"/>
    <cellStyle name="Comma 7 4 3 2 3" xfId="7159"/>
    <cellStyle name="Comma 7 4 3 3" xfId="4840"/>
    <cellStyle name="Comma 7 4 4" xfId="377"/>
    <cellStyle name="Comma 7 4 4 2" xfId="3078"/>
    <cellStyle name="Comma 7 4 4 2 2" xfId="4843"/>
    <cellStyle name="Comma 7 4 4 2 2 2" xfId="7162"/>
    <cellStyle name="Comma 7 4 4 2 3" xfId="7161"/>
    <cellStyle name="Comma 7 4 4 3" xfId="4842"/>
    <cellStyle name="Comma 7 4 5" xfId="3079"/>
    <cellStyle name="Comma 7 4 5 2" xfId="4844"/>
    <cellStyle name="Comma 7 4 5 2 2" xfId="7164"/>
    <cellStyle name="Comma 7 4 5 3" xfId="7163"/>
    <cellStyle name="Comma 7 4 6" xfId="4837"/>
    <cellStyle name="Comma 7 5" xfId="378"/>
    <cellStyle name="Comma 7 5 2" xfId="379"/>
    <cellStyle name="Comma 7 5 2 2" xfId="3080"/>
    <cellStyle name="Comma 7 5 2 2 2" xfId="4847"/>
    <cellStyle name="Comma 7 5 2 2 2 2" xfId="7166"/>
    <cellStyle name="Comma 7 5 2 2 3" xfId="7165"/>
    <cellStyle name="Comma 7 5 2 3" xfId="4846"/>
    <cellStyle name="Comma 7 5 3" xfId="380"/>
    <cellStyle name="Comma 7 5 3 2" xfId="3081"/>
    <cellStyle name="Comma 7 5 3 2 2" xfId="4849"/>
    <cellStyle name="Comma 7 5 3 2 2 2" xfId="7168"/>
    <cellStyle name="Comma 7 5 3 2 3" xfId="7167"/>
    <cellStyle name="Comma 7 5 3 3" xfId="4848"/>
    <cellStyle name="Comma 7 5 4" xfId="381"/>
    <cellStyle name="Comma 7 5 4 2" xfId="3082"/>
    <cellStyle name="Comma 7 5 4 2 2" xfId="4851"/>
    <cellStyle name="Comma 7 5 4 2 2 2" xfId="7170"/>
    <cellStyle name="Comma 7 5 4 2 3" xfId="7169"/>
    <cellStyle name="Comma 7 5 4 3" xfId="4850"/>
    <cellStyle name="Comma 7 5 5" xfId="3083"/>
    <cellStyle name="Comma 7 5 5 2" xfId="4852"/>
    <cellStyle name="Comma 7 5 5 2 2" xfId="7172"/>
    <cellStyle name="Comma 7 5 5 3" xfId="7171"/>
    <cellStyle name="Comma 7 5 6" xfId="4845"/>
    <cellStyle name="Comma 7 6" xfId="4228"/>
    <cellStyle name="Comma 8" xfId="382"/>
    <cellStyle name="Comma 8 2" xfId="383"/>
    <cellStyle name="Comma 8 2 2" xfId="384"/>
    <cellStyle name="Comma 8 2 2 2" xfId="385"/>
    <cellStyle name="Comma 8 2 2 2 2" xfId="3084"/>
    <cellStyle name="Comma 8 2 2 2 2 2" xfId="4854"/>
    <cellStyle name="Comma 8 2 2 2 2 2 2" xfId="7175"/>
    <cellStyle name="Comma 8 2 2 2 2 3" xfId="7174"/>
    <cellStyle name="Comma 8 2 2 2 3" xfId="4853"/>
    <cellStyle name="Comma 8 2 2 3" xfId="386"/>
    <cellStyle name="Comma 8 2 2 3 2" xfId="3085"/>
    <cellStyle name="Comma 8 2 2 3 2 2" xfId="4856"/>
    <cellStyle name="Comma 8 2 2 3 2 2 2" xfId="7177"/>
    <cellStyle name="Comma 8 2 2 3 2 3" xfId="7176"/>
    <cellStyle name="Comma 8 2 2 3 3" xfId="4855"/>
    <cellStyle name="Comma 8 2 2 4" xfId="387"/>
    <cellStyle name="Comma 8 2 2 4 2" xfId="3086"/>
    <cellStyle name="Comma 8 2 2 4 2 2" xfId="4858"/>
    <cellStyle name="Comma 8 2 2 4 2 2 2" xfId="7179"/>
    <cellStyle name="Comma 8 2 2 4 2 3" xfId="7178"/>
    <cellStyle name="Comma 8 2 2 4 3" xfId="4857"/>
    <cellStyle name="Comma 8 2 2 5" xfId="3087"/>
    <cellStyle name="Comma 8 2 2 5 2" xfId="4859"/>
    <cellStyle name="Comma 8 2 2 5 2 2" xfId="7181"/>
    <cellStyle name="Comma 8 2 2 5 3" xfId="7180"/>
    <cellStyle name="Comma 8 2 2 6" xfId="4232"/>
    <cellStyle name="Comma 8 2 3" xfId="388"/>
    <cellStyle name="Comma 8 2 3 2" xfId="3088"/>
    <cellStyle name="Comma 8 2 3 2 2" xfId="4861"/>
    <cellStyle name="Comma 8 2 3 2 2 2" xfId="7183"/>
    <cellStyle name="Comma 8 2 3 2 3" xfId="7182"/>
    <cellStyle name="Comma 8 2 3 3" xfId="4860"/>
    <cellStyle name="Comma 8 2 4" xfId="389"/>
    <cellStyle name="Comma 8 2 4 2" xfId="3089"/>
    <cellStyle name="Comma 8 2 4 2 2" xfId="4863"/>
    <cellStyle name="Comma 8 2 4 2 2 2" xfId="7185"/>
    <cellStyle name="Comma 8 2 4 2 3" xfId="7184"/>
    <cellStyle name="Comma 8 2 4 3" xfId="4862"/>
    <cellStyle name="Comma 8 2 5" xfId="390"/>
    <cellStyle name="Comma 8 2 5 2" xfId="3090"/>
    <cellStyle name="Comma 8 2 5 2 2" xfId="4865"/>
    <cellStyle name="Comma 8 2 5 2 2 2" xfId="7187"/>
    <cellStyle name="Comma 8 2 5 2 3" xfId="7186"/>
    <cellStyle name="Comma 8 2 5 3" xfId="4864"/>
    <cellStyle name="Comma 8 2 6" xfId="3091"/>
    <cellStyle name="Comma 8 2 6 2" xfId="4866"/>
    <cellStyle name="Comma 8 2 6 2 2" xfId="7189"/>
    <cellStyle name="Comma 8 2 6 3" xfId="7188"/>
    <cellStyle name="Comma 8 2 7" xfId="4231"/>
    <cellStyle name="Comma 8 3" xfId="391"/>
    <cellStyle name="Comma 8 3 2" xfId="392"/>
    <cellStyle name="Comma 8 3 2 2" xfId="393"/>
    <cellStyle name="Comma 8 3 2 2 2" xfId="3092"/>
    <cellStyle name="Comma 8 3 2 2 2 2" xfId="4869"/>
    <cellStyle name="Comma 8 3 2 2 2 2 2" xfId="7191"/>
    <cellStyle name="Comma 8 3 2 2 2 3" xfId="7190"/>
    <cellStyle name="Comma 8 3 2 2 3" xfId="4868"/>
    <cellStyle name="Comma 8 3 2 3" xfId="394"/>
    <cellStyle name="Comma 8 3 2 3 2" xfId="3093"/>
    <cellStyle name="Comma 8 3 2 3 2 2" xfId="4871"/>
    <cellStyle name="Comma 8 3 2 3 2 2 2" xfId="7193"/>
    <cellStyle name="Comma 8 3 2 3 2 3" xfId="7192"/>
    <cellStyle name="Comma 8 3 2 3 3" xfId="4870"/>
    <cellStyle name="Comma 8 3 2 4" xfId="395"/>
    <cellStyle name="Comma 8 3 2 4 2" xfId="3094"/>
    <cellStyle name="Comma 8 3 2 4 2 2" xfId="4873"/>
    <cellStyle name="Comma 8 3 2 4 2 2 2" xfId="7195"/>
    <cellStyle name="Comma 8 3 2 4 2 3" xfId="7194"/>
    <cellStyle name="Comma 8 3 2 4 3" xfId="4872"/>
    <cellStyle name="Comma 8 3 2 5" xfId="3095"/>
    <cellStyle name="Comma 8 3 2 5 2" xfId="4874"/>
    <cellStyle name="Comma 8 3 2 5 2 2" xfId="7197"/>
    <cellStyle name="Comma 8 3 2 5 3" xfId="7196"/>
    <cellStyle name="Comma 8 3 2 6" xfId="4867"/>
    <cellStyle name="Comma 8 3 3" xfId="396"/>
    <cellStyle name="Comma 8 3 3 2" xfId="3096"/>
    <cellStyle name="Comma 8 3 3 2 2" xfId="4876"/>
    <cellStyle name="Comma 8 3 3 2 2 2" xfId="7199"/>
    <cellStyle name="Comma 8 3 3 2 3" xfId="7198"/>
    <cellStyle name="Comma 8 3 3 3" xfId="4875"/>
    <cellStyle name="Comma 8 3 4" xfId="397"/>
    <cellStyle name="Comma 8 3 4 2" xfId="3097"/>
    <cellStyle name="Comma 8 3 4 2 2" xfId="4878"/>
    <cellStyle name="Comma 8 3 4 2 2 2" xfId="7201"/>
    <cellStyle name="Comma 8 3 4 2 3" xfId="7200"/>
    <cellStyle name="Comma 8 3 4 3" xfId="4877"/>
    <cellStyle name="Comma 8 3 5" xfId="398"/>
    <cellStyle name="Comma 8 3 5 2" xfId="3098"/>
    <cellStyle name="Comma 8 3 5 2 2" xfId="4880"/>
    <cellStyle name="Comma 8 3 5 2 2 2" xfId="7203"/>
    <cellStyle name="Comma 8 3 5 2 3" xfId="7202"/>
    <cellStyle name="Comma 8 3 5 3" xfId="4879"/>
    <cellStyle name="Comma 8 3 6" xfId="3099"/>
    <cellStyle name="Comma 8 3 6 2" xfId="4881"/>
    <cellStyle name="Comma 8 3 6 2 2" xfId="7205"/>
    <cellStyle name="Comma 8 3 6 3" xfId="7204"/>
    <cellStyle name="Comma 8 3 7" xfId="4233"/>
    <cellStyle name="Comma 8 4" xfId="399"/>
    <cellStyle name="Comma 8 4 2" xfId="400"/>
    <cellStyle name="Comma 8 4 2 2" xfId="3100"/>
    <cellStyle name="Comma 8 4 2 2 2" xfId="4884"/>
    <cellStyle name="Comma 8 4 2 2 2 2" xfId="7207"/>
    <cellStyle name="Comma 8 4 2 2 3" xfId="7206"/>
    <cellStyle name="Comma 8 4 2 3" xfId="4883"/>
    <cellStyle name="Comma 8 4 3" xfId="401"/>
    <cellStyle name="Comma 8 4 3 2" xfId="3101"/>
    <cellStyle name="Comma 8 4 3 2 2" xfId="4886"/>
    <cellStyle name="Comma 8 4 3 2 2 2" xfId="7209"/>
    <cellStyle name="Comma 8 4 3 2 3" xfId="7208"/>
    <cellStyle name="Comma 8 4 3 3" xfId="4885"/>
    <cellStyle name="Comma 8 4 4" xfId="402"/>
    <cellStyle name="Comma 8 4 4 2" xfId="3102"/>
    <cellStyle name="Comma 8 4 4 2 2" xfId="4888"/>
    <cellStyle name="Comma 8 4 4 2 2 2" xfId="7211"/>
    <cellStyle name="Comma 8 4 4 2 3" xfId="7210"/>
    <cellStyle name="Comma 8 4 4 3" xfId="4887"/>
    <cellStyle name="Comma 8 4 5" xfId="3103"/>
    <cellStyle name="Comma 8 4 5 2" xfId="4889"/>
    <cellStyle name="Comma 8 4 5 2 2" xfId="7213"/>
    <cellStyle name="Comma 8 4 5 3" xfId="7212"/>
    <cellStyle name="Comma 8 4 6" xfId="4882"/>
    <cellStyle name="Comma 8 5" xfId="403"/>
    <cellStyle name="Comma 8 5 2" xfId="404"/>
    <cellStyle name="Comma 8 5 2 2" xfId="3104"/>
    <cellStyle name="Comma 8 5 2 2 2" xfId="4892"/>
    <cellStyle name="Comma 8 5 2 2 2 2" xfId="7215"/>
    <cellStyle name="Comma 8 5 2 2 3" xfId="7214"/>
    <cellStyle name="Comma 8 5 2 3" xfId="4891"/>
    <cellStyle name="Comma 8 5 3" xfId="405"/>
    <cellStyle name="Comma 8 5 3 2" xfId="3105"/>
    <cellStyle name="Comma 8 5 3 2 2" xfId="4894"/>
    <cellStyle name="Comma 8 5 3 2 2 2" xfId="7217"/>
    <cellStyle name="Comma 8 5 3 2 3" xfId="7216"/>
    <cellStyle name="Comma 8 5 3 3" xfId="4893"/>
    <cellStyle name="Comma 8 5 4" xfId="406"/>
    <cellStyle name="Comma 8 5 4 2" xfId="3106"/>
    <cellStyle name="Comma 8 5 4 2 2" xfId="4896"/>
    <cellStyle name="Comma 8 5 4 2 2 2" xfId="7219"/>
    <cellStyle name="Comma 8 5 4 2 3" xfId="7218"/>
    <cellStyle name="Comma 8 5 4 3" xfId="4895"/>
    <cellStyle name="Comma 8 5 5" xfId="3107"/>
    <cellStyle name="Comma 8 5 5 2" xfId="4897"/>
    <cellStyle name="Comma 8 5 5 2 2" xfId="7221"/>
    <cellStyle name="Comma 8 5 5 3" xfId="7220"/>
    <cellStyle name="Comma 8 5 6" xfId="4890"/>
    <cellStyle name="Comma 8 6" xfId="4230"/>
    <cellStyle name="Comma 8 7" xfId="6510"/>
    <cellStyle name="Comma 8 7 2" xfId="7173"/>
    <cellStyle name="Comma 9" xfId="407"/>
    <cellStyle name="Comma 9 2" xfId="3108"/>
    <cellStyle name="Comma 9 2 2" xfId="4234"/>
    <cellStyle name="Comma 9 3" xfId="3109"/>
    <cellStyle name="Comma 9 3 2" xfId="4235"/>
    <cellStyle name="Comma 9 4" xfId="6511"/>
    <cellStyle name="Comma 9 4 2" xfId="7222"/>
    <cellStyle name="Comma0" xfId="408"/>
    <cellStyle name="Comma0 - Style1" xfId="3110"/>
    <cellStyle name="Comma0 2" xfId="4398"/>
    <cellStyle name="Comma0 3" xfId="6188"/>
    <cellStyle name="Comma0_cost summary" xfId="3111"/>
    <cellStyle name="Comma1 - Style2" xfId="3112"/>
    <cellStyle name="Currency [0] 2" xfId="409"/>
    <cellStyle name="Currency [0] 3" xfId="6713"/>
    <cellStyle name="Currency 10" xfId="6706"/>
    <cellStyle name="Currency 11" xfId="6707"/>
    <cellStyle name="Currency 12" xfId="6702"/>
    <cellStyle name="Currency 13" xfId="6708"/>
    <cellStyle name="Currency 14" xfId="6709"/>
    <cellStyle name="Currency 15" xfId="6710"/>
    <cellStyle name="Currency 16" xfId="6712"/>
    <cellStyle name="Currency 2" xfId="410"/>
    <cellStyle name="Currency 2 10" xfId="2350"/>
    <cellStyle name="Currency 2 2" xfId="411"/>
    <cellStyle name="Currency 2 2 10" xfId="4898"/>
    <cellStyle name="Currency 2 2 11" xfId="7223"/>
    <cellStyle name="Currency 2 2 12" xfId="6651"/>
    <cellStyle name="Currency 2 2 2" xfId="412"/>
    <cellStyle name="Currency 2 2 2 2" xfId="413"/>
    <cellStyle name="Currency 2 2 2 2 2" xfId="414"/>
    <cellStyle name="Currency 2 2 2 2 2 2" xfId="415"/>
    <cellStyle name="Currency 2 2 2 2 2 2 2" xfId="3113"/>
    <cellStyle name="Currency 2 2 2 2 2 2 2 2" xfId="4899"/>
    <cellStyle name="Currency 2 2 2 2 2 2 2 2 2" xfId="7225"/>
    <cellStyle name="Currency 2 2 2 2 2 2 2 3" xfId="7224"/>
    <cellStyle name="Currency 2 2 2 2 2 3" xfId="416"/>
    <cellStyle name="Currency 2 2 2 2 2 3 2" xfId="3114"/>
    <cellStyle name="Currency 2 2 2 2 2 3 2 2" xfId="4900"/>
    <cellStyle name="Currency 2 2 2 2 2 3 2 2 2" xfId="7227"/>
    <cellStyle name="Currency 2 2 2 2 2 3 2 3" xfId="7226"/>
    <cellStyle name="Currency 2 2 2 2 2 4" xfId="417"/>
    <cellStyle name="Currency 2 2 2 2 2 4 2" xfId="3115"/>
    <cellStyle name="Currency 2 2 2 2 2 4 2 2" xfId="4901"/>
    <cellStyle name="Currency 2 2 2 2 2 4 2 2 2" xfId="7229"/>
    <cellStyle name="Currency 2 2 2 2 2 4 2 3" xfId="7228"/>
    <cellStyle name="Currency 2 2 2 2 2 5" xfId="3116"/>
    <cellStyle name="Currency 2 2 2 2 2 5 2" xfId="4902"/>
    <cellStyle name="Currency 2 2 2 2 2 5 2 2" xfId="7231"/>
    <cellStyle name="Currency 2 2 2 2 2 5 3" xfId="7230"/>
    <cellStyle name="Currency 2 2 2 2 3" xfId="418"/>
    <cellStyle name="Currency 2 2 2 2 3 2" xfId="3117"/>
    <cellStyle name="Currency 2 2 2 2 3 2 2" xfId="4903"/>
    <cellStyle name="Currency 2 2 2 2 3 2 2 2" xfId="7233"/>
    <cellStyle name="Currency 2 2 2 2 3 2 3" xfId="7232"/>
    <cellStyle name="Currency 2 2 2 2 4" xfId="419"/>
    <cellStyle name="Currency 2 2 2 2 4 2" xfId="3118"/>
    <cellStyle name="Currency 2 2 2 2 4 2 2" xfId="4904"/>
    <cellStyle name="Currency 2 2 2 2 4 2 2 2" xfId="7235"/>
    <cellStyle name="Currency 2 2 2 2 4 2 3" xfId="7234"/>
    <cellStyle name="Currency 2 2 2 2 5" xfId="420"/>
    <cellStyle name="Currency 2 2 2 2 5 2" xfId="3119"/>
    <cellStyle name="Currency 2 2 2 2 5 2 2" xfId="4905"/>
    <cellStyle name="Currency 2 2 2 2 5 2 2 2" xfId="7237"/>
    <cellStyle name="Currency 2 2 2 2 5 2 3" xfId="7236"/>
    <cellStyle name="Currency 2 2 2 2 6" xfId="3120"/>
    <cellStyle name="Currency 2 2 2 2 6 2" xfId="4906"/>
    <cellStyle name="Currency 2 2 2 2 6 2 2" xfId="7239"/>
    <cellStyle name="Currency 2 2 2 2 6 3" xfId="7238"/>
    <cellStyle name="Currency 2 2 2 3" xfId="421"/>
    <cellStyle name="Currency 2 2 2 3 2" xfId="422"/>
    <cellStyle name="Currency 2 2 2 3 2 2" xfId="423"/>
    <cellStyle name="Currency 2 2 2 3 2 2 2" xfId="3121"/>
    <cellStyle name="Currency 2 2 2 3 2 2 2 2" xfId="4907"/>
    <cellStyle name="Currency 2 2 2 3 2 2 2 2 2" xfId="7241"/>
    <cellStyle name="Currency 2 2 2 3 2 2 2 3" xfId="7240"/>
    <cellStyle name="Currency 2 2 2 3 2 3" xfId="424"/>
    <cellStyle name="Currency 2 2 2 3 2 3 2" xfId="3122"/>
    <cellStyle name="Currency 2 2 2 3 2 3 2 2" xfId="4908"/>
    <cellStyle name="Currency 2 2 2 3 2 3 2 2 2" xfId="7243"/>
    <cellStyle name="Currency 2 2 2 3 2 3 2 3" xfId="7242"/>
    <cellStyle name="Currency 2 2 2 3 2 4" xfId="425"/>
    <cellStyle name="Currency 2 2 2 3 2 4 2" xfId="3123"/>
    <cellStyle name="Currency 2 2 2 3 2 4 2 2" xfId="4909"/>
    <cellStyle name="Currency 2 2 2 3 2 4 2 2 2" xfId="7245"/>
    <cellStyle name="Currency 2 2 2 3 2 4 2 3" xfId="7244"/>
    <cellStyle name="Currency 2 2 2 3 2 5" xfId="3124"/>
    <cellStyle name="Currency 2 2 2 3 2 5 2" xfId="4910"/>
    <cellStyle name="Currency 2 2 2 3 2 5 2 2" xfId="7247"/>
    <cellStyle name="Currency 2 2 2 3 2 5 3" xfId="7246"/>
    <cellStyle name="Currency 2 2 2 3 3" xfId="426"/>
    <cellStyle name="Currency 2 2 2 3 3 2" xfId="3125"/>
    <cellStyle name="Currency 2 2 2 3 3 2 2" xfId="4911"/>
    <cellStyle name="Currency 2 2 2 3 3 2 2 2" xfId="7249"/>
    <cellStyle name="Currency 2 2 2 3 3 2 3" xfId="7248"/>
    <cellStyle name="Currency 2 2 2 3 4" xfId="427"/>
    <cellStyle name="Currency 2 2 2 3 4 2" xfId="3126"/>
    <cellStyle name="Currency 2 2 2 3 4 2 2" xfId="4912"/>
    <cellStyle name="Currency 2 2 2 3 4 2 2 2" xfId="7251"/>
    <cellStyle name="Currency 2 2 2 3 4 2 3" xfId="7250"/>
    <cellStyle name="Currency 2 2 2 3 5" xfId="428"/>
    <cellStyle name="Currency 2 2 2 3 5 2" xfId="3127"/>
    <cellStyle name="Currency 2 2 2 3 5 2 2" xfId="4913"/>
    <cellStyle name="Currency 2 2 2 3 5 2 2 2" xfId="7253"/>
    <cellStyle name="Currency 2 2 2 3 5 2 3" xfId="7252"/>
    <cellStyle name="Currency 2 2 2 3 6" xfId="3128"/>
    <cellStyle name="Currency 2 2 2 3 6 2" xfId="4914"/>
    <cellStyle name="Currency 2 2 2 3 6 2 2" xfId="7255"/>
    <cellStyle name="Currency 2 2 2 3 6 3" xfId="7254"/>
    <cellStyle name="Currency 2 2 2 4" xfId="429"/>
    <cellStyle name="Currency 2 2 2 4 2" xfId="430"/>
    <cellStyle name="Currency 2 2 2 4 2 2" xfId="3129"/>
    <cellStyle name="Currency 2 2 2 4 2 2 2" xfId="4915"/>
    <cellStyle name="Currency 2 2 2 4 2 2 2 2" xfId="7257"/>
    <cellStyle name="Currency 2 2 2 4 2 2 3" xfId="7256"/>
    <cellStyle name="Currency 2 2 2 4 3" xfId="431"/>
    <cellStyle name="Currency 2 2 2 4 3 2" xfId="3130"/>
    <cellStyle name="Currency 2 2 2 4 3 2 2" xfId="4916"/>
    <cellStyle name="Currency 2 2 2 4 3 2 2 2" xfId="7259"/>
    <cellStyle name="Currency 2 2 2 4 3 2 3" xfId="7258"/>
    <cellStyle name="Currency 2 2 2 4 4" xfId="432"/>
    <cellStyle name="Currency 2 2 2 4 4 2" xfId="3131"/>
    <cellStyle name="Currency 2 2 2 4 4 2 2" xfId="4917"/>
    <cellStyle name="Currency 2 2 2 4 4 2 2 2" xfId="7261"/>
    <cellStyle name="Currency 2 2 2 4 4 2 3" xfId="7260"/>
    <cellStyle name="Currency 2 2 2 4 5" xfId="3132"/>
    <cellStyle name="Currency 2 2 2 4 5 2" xfId="4918"/>
    <cellStyle name="Currency 2 2 2 4 5 2 2" xfId="7263"/>
    <cellStyle name="Currency 2 2 2 4 5 3" xfId="7262"/>
    <cellStyle name="Currency 2 2 2 5" xfId="433"/>
    <cellStyle name="Currency 2 2 2 5 2" xfId="3133"/>
    <cellStyle name="Currency 2 2 2 5 2 2" xfId="4919"/>
    <cellStyle name="Currency 2 2 2 5 2 2 2" xfId="7265"/>
    <cellStyle name="Currency 2 2 2 5 2 3" xfId="7264"/>
    <cellStyle name="Currency 2 2 2 6" xfId="434"/>
    <cellStyle name="Currency 2 2 2 6 2" xfId="3134"/>
    <cellStyle name="Currency 2 2 2 6 2 2" xfId="4920"/>
    <cellStyle name="Currency 2 2 2 6 2 2 2" xfId="7267"/>
    <cellStyle name="Currency 2 2 2 6 2 3" xfId="7266"/>
    <cellStyle name="Currency 2 2 2 7" xfId="435"/>
    <cellStyle name="Currency 2 2 2 7 2" xfId="3135"/>
    <cellStyle name="Currency 2 2 2 7 2 2" xfId="4921"/>
    <cellStyle name="Currency 2 2 2 7 2 2 2" xfId="7269"/>
    <cellStyle name="Currency 2 2 2 7 2 3" xfId="7268"/>
    <cellStyle name="Currency 2 2 2 8" xfId="3136"/>
    <cellStyle name="Currency 2 2 2 8 2" xfId="4922"/>
    <cellStyle name="Currency 2 2 2 8 2 2" xfId="7271"/>
    <cellStyle name="Currency 2 2 2 8 3" xfId="7270"/>
    <cellStyle name="Currency 2 2 3" xfId="436"/>
    <cellStyle name="Currency 2 2 3 2" xfId="437"/>
    <cellStyle name="Currency 2 2 3 2 2" xfId="438"/>
    <cellStyle name="Currency 2 2 3 2 2 2" xfId="439"/>
    <cellStyle name="Currency 2 2 3 2 2 2 2" xfId="3137"/>
    <cellStyle name="Currency 2 2 3 2 2 2 2 2" xfId="4923"/>
    <cellStyle name="Currency 2 2 3 2 2 2 2 2 2" xfId="7273"/>
    <cellStyle name="Currency 2 2 3 2 2 2 2 3" xfId="7272"/>
    <cellStyle name="Currency 2 2 3 2 2 3" xfId="440"/>
    <cellStyle name="Currency 2 2 3 2 2 3 2" xfId="3138"/>
    <cellStyle name="Currency 2 2 3 2 2 3 2 2" xfId="4924"/>
    <cellStyle name="Currency 2 2 3 2 2 3 2 2 2" xfId="7275"/>
    <cellStyle name="Currency 2 2 3 2 2 3 2 3" xfId="7274"/>
    <cellStyle name="Currency 2 2 3 2 2 4" xfId="441"/>
    <cellStyle name="Currency 2 2 3 2 2 4 2" xfId="3139"/>
    <cellStyle name="Currency 2 2 3 2 2 4 2 2" xfId="4925"/>
    <cellStyle name="Currency 2 2 3 2 2 4 2 2 2" xfId="7277"/>
    <cellStyle name="Currency 2 2 3 2 2 4 2 3" xfId="7276"/>
    <cellStyle name="Currency 2 2 3 2 2 5" xfId="3140"/>
    <cellStyle name="Currency 2 2 3 2 2 5 2" xfId="4926"/>
    <cellStyle name="Currency 2 2 3 2 2 5 2 2" xfId="7279"/>
    <cellStyle name="Currency 2 2 3 2 2 5 3" xfId="7278"/>
    <cellStyle name="Currency 2 2 3 2 3" xfId="442"/>
    <cellStyle name="Currency 2 2 3 2 3 2" xfId="3141"/>
    <cellStyle name="Currency 2 2 3 2 3 2 2" xfId="4927"/>
    <cellStyle name="Currency 2 2 3 2 3 2 2 2" xfId="7281"/>
    <cellStyle name="Currency 2 2 3 2 3 2 3" xfId="7280"/>
    <cellStyle name="Currency 2 2 3 2 4" xfId="443"/>
    <cellStyle name="Currency 2 2 3 2 4 2" xfId="3142"/>
    <cellStyle name="Currency 2 2 3 2 4 2 2" xfId="4928"/>
    <cellStyle name="Currency 2 2 3 2 4 2 2 2" xfId="7283"/>
    <cellStyle name="Currency 2 2 3 2 4 2 3" xfId="7282"/>
    <cellStyle name="Currency 2 2 3 2 5" xfId="444"/>
    <cellStyle name="Currency 2 2 3 2 5 2" xfId="3143"/>
    <cellStyle name="Currency 2 2 3 2 5 2 2" xfId="4929"/>
    <cellStyle name="Currency 2 2 3 2 5 2 2 2" xfId="7285"/>
    <cellStyle name="Currency 2 2 3 2 5 2 3" xfId="7284"/>
    <cellStyle name="Currency 2 2 3 2 6" xfId="3144"/>
    <cellStyle name="Currency 2 2 3 2 6 2" xfId="4930"/>
    <cellStyle name="Currency 2 2 3 2 6 2 2" xfId="7287"/>
    <cellStyle name="Currency 2 2 3 2 6 3" xfId="7286"/>
    <cellStyle name="Currency 2 2 3 3" xfId="445"/>
    <cellStyle name="Currency 2 2 3 3 2" xfId="446"/>
    <cellStyle name="Currency 2 2 3 3 2 2" xfId="447"/>
    <cellStyle name="Currency 2 2 3 3 2 2 2" xfId="3145"/>
    <cellStyle name="Currency 2 2 3 3 2 2 2 2" xfId="4931"/>
    <cellStyle name="Currency 2 2 3 3 2 2 2 2 2" xfId="7289"/>
    <cellStyle name="Currency 2 2 3 3 2 2 2 3" xfId="7288"/>
    <cellStyle name="Currency 2 2 3 3 2 3" xfId="448"/>
    <cellStyle name="Currency 2 2 3 3 2 3 2" xfId="3146"/>
    <cellStyle name="Currency 2 2 3 3 2 3 2 2" xfId="4932"/>
    <cellStyle name="Currency 2 2 3 3 2 3 2 2 2" xfId="7291"/>
    <cellStyle name="Currency 2 2 3 3 2 3 2 3" xfId="7290"/>
    <cellStyle name="Currency 2 2 3 3 2 4" xfId="449"/>
    <cellStyle name="Currency 2 2 3 3 2 4 2" xfId="3147"/>
    <cellStyle name="Currency 2 2 3 3 2 4 2 2" xfId="4933"/>
    <cellStyle name="Currency 2 2 3 3 2 4 2 2 2" xfId="7293"/>
    <cellStyle name="Currency 2 2 3 3 2 4 2 3" xfId="7292"/>
    <cellStyle name="Currency 2 2 3 3 2 5" xfId="3148"/>
    <cellStyle name="Currency 2 2 3 3 2 5 2" xfId="4934"/>
    <cellStyle name="Currency 2 2 3 3 2 5 2 2" xfId="7295"/>
    <cellStyle name="Currency 2 2 3 3 2 5 3" xfId="7294"/>
    <cellStyle name="Currency 2 2 3 3 3" xfId="450"/>
    <cellStyle name="Currency 2 2 3 3 3 2" xfId="3149"/>
    <cellStyle name="Currency 2 2 3 3 3 2 2" xfId="4935"/>
    <cellStyle name="Currency 2 2 3 3 3 2 2 2" xfId="7297"/>
    <cellStyle name="Currency 2 2 3 3 3 2 3" xfId="7296"/>
    <cellStyle name="Currency 2 2 3 3 4" xfId="451"/>
    <cellStyle name="Currency 2 2 3 3 4 2" xfId="3150"/>
    <cellStyle name="Currency 2 2 3 3 4 2 2" xfId="4936"/>
    <cellStyle name="Currency 2 2 3 3 4 2 2 2" xfId="7299"/>
    <cellStyle name="Currency 2 2 3 3 4 2 3" xfId="7298"/>
    <cellStyle name="Currency 2 2 3 3 5" xfId="452"/>
    <cellStyle name="Currency 2 2 3 3 5 2" xfId="3151"/>
    <cellStyle name="Currency 2 2 3 3 5 2 2" xfId="4937"/>
    <cellStyle name="Currency 2 2 3 3 5 2 2 2" xfId="7301"/>
    <cellStyle name="Currency 2 2 3 3 5 2 3" xfId="7300"/>
    <cellStyle name="Currency 2 2 3 3 6" xfId="3152"/>
    <cellStyle name="Currency 2 2 3 3 6 2" xfId="4938"/>
    <cellStyle name="Currency 2 2 3 3 6 2 2" xfId="7303"/>
    <cellStyle name="Currency 2 2 3 3 6 3" xfId="7302"/>
    <cellStyle name="Currency 2 2 3 4" xfId="453"/>
    <cellStyle name="Currency 2 2 3 4 2" xfId="454"/>
    <cellStyle name="Currency 2 2 3 4 2 2" xfId="3153"/>
    <cellStyle name="Currency 2 2 3 4 2 2 2" xfId="4939"/>
    <cellStyle name="Currency 2 2 3 4 2 2 2 2" xfId="7305"/>
    <cellStyle name="Currency 2 2 3 4 2 2 3" xfId="7304"/>
    <cellStyle name="Currency 2 2 3 4 3" xfId="455"/>
    <cellStyle name="Currency 2 2 3 4 3 2" xfId="3154"/>
    <cellStyle name="Currency 2 2 3 4 3 2 2" xfId="4940"/>
    <cellStyle name="Currency 2 2 3 4 3 2 2 2" xfId="7307"/>
    <cellStyle name="Currency 2 2 3 4 3 2 3" xfId="7306"/>
    <cellStyle name="Currency 2 2 3 4 4" xfId="456"/>
    <cellStyle name="Currency 2 2 3 4 4 2" xfId="3155"/>
    <cellStyle name="Currency 2 2 3 4 4 2 2" xfId="4941"/>
    <cellStyle name="Currency 2 2 3 4 4 2 2 2" xfId="7309"/>
    <cellStyle name="Currency 2 2 3 4 4 2 3" xfId="7308"/>
    <cellStyle name="Currency 2 2 3 4 5" xfId="3156"/>
    <cellStyle name="Currency 2 2 3 4 5 2" xfId="4942"/>
    <cellStyle name="Currency 2 2 3 4 5 2 2" xfId="7311"/>
    <cellStyle name="Currency 2 2 3 4 5 3" xfId="7310"/>
    <cellStyle name="Currency 2 2 3 5" xfId="457"/>
    <cellStyle name="Currency 2 2 3 5 2" xfId="3157"/>
    <cellStyle name="Currency 2 2 3 5 2 2" xfId="4943"/>
    <cellStyle name="Currency 2 2 3 5 2 2 2" xfId="7313"/>
    <cellStyle name="Currency 2 2 3 5 2 3" xfId="7312"/>
    <cellStyle name="Currency 2 2 3 6" xfId="458"/>
    <cellStyle name="Currency 2 2 3 6 2" xfId="3158"/>
    <cellStyle name="Currency 2 2 3 6 2 2" xfId="4944"/>
    <cellStyle name="Currency 2 2 3 6 2 2 2" xfId="7315"/>
    <cellStyle name="Currency 2 2 3 6 2 3" xfId="7314"/>
    <cellStyle name="Currency 2 2 3 7" xfId="459"/>
    <cellStyle name="Currency 2 2 3 7 2" xfId="3159"/>
    <cellStyle name="Currency 2 2 3 7 2 2" xfId="4945"/>
    <cellStyle name="Currency 2 2 3 7 2 2 2" xfId="7317"/>
    <cellStyle name="Currency 2 2 3 7 2 3" xfId="7316"/>
    <cellStyle name="Currency 2 2 3 8" xfId="3160"/>
    <cellStyle name="Currency 2 2 3 8 2" xfId="4946"/>
    <cellStyle name="Currency 2 2 3 8 2 2" xfId="7319"/>
    <cellStyle name="Currency 2 2 3 8 3" xfId="7318"/>
    <cellStyle name="Currency 2 2 4" xfId="460"/>
    <cellStyle name="Currency 2 2 4 2" xfId="461"/>
    <cellStyle name="Currency 2 2 4 2 2" xfId="462"/>
    <cellStyle name="Currency 2 2 4 2 2 2" xfId="3161"/>
    <cellStyle name="Currency 2 2 4 2 2 2 2" xfId="4947"/>
    <cellStyle name="Currency 2 2 4 2 2 2 2 2" xfId="7321"/>
    <cellStyle name="Currency 2 2 4 2 2 2 3" xfId="7320"/>
    <cellStyle name="Currency 2 2 4 2 3" xfId="463"/>
    <cellStyle name="Currency 2 2 4 2 3 2" xfId="3162"/>
    <cellStyle name="Currency 2 2 4 2 3 2 2" xfId="4948"/>
    <cellStyle name="Currency 2 2 4 2 3 2 2 2" xfId="7323"/>
    <cellStyle name="Currency 2 2 4 2 3 2 3" xfId="7322"/>
    <cellStyle name="Currency 2 2 4 2 4" xfId="464"/>
    <cellStyle name="Currency 2 2 4 2 4 2" xfId="3163"/>
    <cellStyle name="Currency 2 2 4 2 4 2 2" xfId="4949"/>
    <cellStyle name="Currency 2 2 4 2 4 2 2 2" xfId="7325"/>
    <cellStyle name="Currency 2 2 4 2 4 2 3" xfId="7324"/>
    <cellStyle name="Currency 2 2 4 2 5" xfId="3164"/>
    <cellStyle name="Currency 2 2 4 2 5 2" xfId="4950"/>
    <cellStyle name="Currency 2 2 4 2 5 2 2" xfId="7327"/>
    <cellStyle name="Currency 2 2 4 2 5 3" xfId="7326"/>
    <cellStyle name="Currency 2 2 4 3" xfId="465"/>
    <cellStyle name="Currency 2 2 4 3 2" xfId="3165"/>
    <cellStyle name="Currency 2 2 4 3 2 2" xfId="4951"/>
    <cellStyle name="Currency 2 2 4 3 2 2 2" xfId="7329"/>
    <cellStyle name="Currency 2 2 4 3 2 3" xfId="7328"/>
    <cellStyle name="Currency 2 2 4 4" xfId="466"/>
    <cellStyle name="Currency 2 2 4 4 2" xfId="3166"/>
    <cellStyle name="Currency 2 2 4 4 2 2" xfId="4952"/>
    <cellStyle name="Currency 2 2 4 4 2 2 2" xfId="7331"/>
    <cellStyle name="Currency 2 2 4 4 2 3" xfId="7330"/>
    <cellStyle name="Currency 2 2 4 5" xfId="467"/>
    <cellStyle name="Currency 2 2 4 5 2" xfId="3167"/>
    <cellStyle name="Currency 2 2 4 5 2 2" xfId="4953"/>
    <cellStyle name="Currency 2 2 4 5 2 2 2" xfId="7333"/>
    <cellStyle name="Currency 2 2 4 5 2 3" xfId="7332"/>
    <cellStyle name="Currency 2 2 4 6" xfId="3168"/>
    <cellStyle name="Currency 2 2 4 6 2" xfId="4954"/>
    <cellStyle name="Currency 2 2 4 6 2 2" xfId="7335"/>
    <cellStyle name="Currency 2 2 4 6 3" xfId="7334"/>
    <cellStyle name="Currency 2 2 5" xfId="468"/>
    <cellStyle name="Currency 2 2 5 2" xfId="469"/>
    <cellStyle name="Currency 2 2 5 2 2" xfId="470"/>
    <cellStyle name="Currency 2 2 5 2 2 2" xfId="3169"/>
    <cellStyle name="Currency 2 2 5 2 2 2 2" xfId="4955"/>
    <cellStyle name="Currency 2 2 5 2 2 2 2 2" xfId="7337"/>
    <cellStyle name="Currency 2 2 5 2 2 2 3" xfId="7336"/>
    <cellStyle name="Currency 2 2 5 2 3" xfId="471"/>
    <cellStyle name="Currency 2 2 5 2 3 2" xfId="3170"/>
    <cellStyle name="Currency 2 2 5 2 3 2 2" xfId="4956"/>
    <cellStyle name="Currency 2 2 5 2 3 2 2 2" xfId="7339"/>
    <cellStyle name="Currency 2 2 5 2 3 2 3" xfId="7338"/>
    <cellStyle name="Currency 2 2 5 2 4" xfId="472"/>
    <cellStyle name="Currency 2 2 5 2 4 2" xfId="3171"/>
    <cellStyle name="Currency 2 2 5 2 4 2 2" xfId="4957"/>
    <cellStyle name="Currency 2 2 5 2 4 2 2 2" xfId="7341"/>
    <cellStyle name="Currency 2 2 5 2 4 2 3" xfId="7340"/>
    <cellStyle name="Currency 2 2 5 2 5" xfId="3172"/>
    <cellStyle name="Currency 2 2 5 2 5 2" xfId="4958"/>
    <cellStyle name="Currency 2 2 5 2 5 2 2" xfId="7343"/>
    <cellStyle name="Currency 2 2 5 2 5 3" xfId="7342"/>
    <cellStyle name="Currency 2 2 5 3" xfId="473"/>
    <cellStyle name="Currency 2 2 5 3 2" xfId="3173"/>
    <cellStyle name="Currency 2 2 5 3 2 2" xfId="4959"/>
    <cellStyle name="Currency 2 2 5 3 2 2 2" xfId="7345"/>
    <cellStyle name="Currency 2 2 5 3 2 3" xfId="7344"/>
    <cellStyle name="Currency 2 2 5 4" xfId="474"/>
    <cellStyle name="Currency 2 2 5 4 2" xfId="3174"/>
    <cellStyle name="Currency 2 2 5 4 2 2" xfId="4960"/>
    <cellStyle name="Currency 2 2 5 4 2 2 2" xfId="7347"/>
    <cellStyle name="Currency 2 2 5 4 2 3" xfId="7346"/>
    <cellStyle name="Currency 2 2 5 5" xfId="475"/>
    <cellStyle name="Currency 2 2 5 5 2" xfId="3175"/>
    <cellStyle name="Currency 2 2 5 5 2 2" xfId="4961"/>
    <cellStyle name="Currency 2 2 5 5 2 2 2" xfId="7349"/>
    <cellStyle name="Currency 2 2 5 5 2 3" xfId="7348"/>
    <cellStyle name="Currency 2 2 5 6" xfId="3176"/>
    <cellStyle name="Currency 2 2 5 6 2" xfId="4962"/>
    <cellStyle name="Currency 2 2 5 6 2 2" xfId="7351"/>
    <cellStyle name="Currency 2 2 5 6 3" xfId="7350"/>
    <cellStyle name="Currency 2 2 6" xfId="476"/>
    <cellStyle name="Currency 2 2 6 2" xfId="477"/>
    <cellStyle name="Currency 2 2 6 2 2" xfId="3177"/>
    <cellStyle name="Currency 2 2 6 2 2 2" xfId="4963"/>
    <cellStyle name="Currency 2 2 6 2 2 2 2" xfId="7353"/>
    <cellStyle name="Currency 2 2 6 2 2 3" xfId="7352"/>
    <cellStyle name="Currency 2 2 6 3" xfId="478"/>
    <cellStyle name="Currency 2 2 6 3 2" xfId="3178"/>
    <cellStyle name="Currency 2 2 6 3 2 2" xfId="4964"/>
    <cellStyle name="Currency 2 2 6 3 2 2 2" xfId="7355"/>
    <cellStyle name="Currency 2 2 6 3 2 3" xfId="7354"/>
    <cellStyle name="Currency 2 2 6 4" xfId="479"/>
    <cellStyle name="Currency 2 2 6 4 2" xfId="3179"/>
    <cellStyle name="Currency 2 2 6 4 2 2" xfId="4965"/>
    <cellStyle name="Currency 2 2 6 4 2 2 2" xfId="7357"/>
    <cellStyle name="Currency 2 2 6 4 2 3" xfId="7356"/>
    <cellStyle name="Currency 2 2 6 5" xfId="3180"/>
    <cellStyle name="Currency 2 2 6 5 2" xfId="4966"/>
    <cellStyle name="Currency 2 2 6 5 2 2" xfId="7359"/>
    <cellStyle name="Currency 2 2 6 5 3" xfId="7358"/>
    <cellStyle name="Currency 2 2 7" xfId="480"/>
    <cellStyle name="Currency 2 2 7 2" xfId="481"/>
    <cellStyle name="Currency 2 2 7 2 2" xfId="3181"/>
    <cellStyle name="Currency 2 2 7 2 2 2" xfId="4967"/>
    <cellStyle name="Currency 2 2 7 2 2 2 2" xfId="7361"/>
    <cellStyle name="Currency 2 2 7 2 2 3" xfId="7360"/>
    <cellStyle name="Currency 2 2 7 3" xfId="482"/>
    <cellStyle name="Currency 2 2 7 3 2" xfId="3182"/>
    <cellStyle name="Currency 2 2 7 3 2 2" xfId="4968"/>
    <cellStyle name="Currency 2 2 7 3 2 2 2" xfId="7363"/>
    <cellStyle name="Currency 2 2 7 3 2 3" xfId="7362"/>
    <cellStyle name="Currency 2 2 7 4" xfId="483"/>
    <cellStyle name="Currency 2 2 7 4 2" xfId="3183"/>
    <cellStyle name="Currency 2 2 7 4 2 2" xfId="4969"/>
    <cellStyle name="Currency 2 2 7 4 2 2 2" xfId="7365"/>
    <cellStyle name="Currency 2 2 7 4 2 3" xfId="7364"/>
    <cellStyle name="Currency 2 2 7 5" xfId="3184"/>
    <cellStyle name="Currency 2 2 7 5 2" xfId="4970"/>
    <cellStyle name="Currency 2 2 7 5 2 2" xfId="7367"/>
    <cellStyle name="Currency 2 2 7 5 3" xfId="7366"/>
    <cellStyle name="Currency 2 2 8" xfId="484"/>
    <cellStyle name="Currency 2 2 8 2" xfId="4971"/>
    <cellStyle name="Currency 2 2 8 3" xfId="3185"/>
    <cellStyle name="Currency 2 2 9" xfId="3186"/>
    <cellStyle name="Currency 2 3" xfId="485"/>
    <cellStyle name="Currency 2 3 10" xfId="4972"/>
    <cellStyle name="Currency 2 3 11" xfId="7368"/>
    <cellStyle name="Currency 2 3 12" xfId="6698"/>
    <cellStyle name="Currency 2 3 2" xfId="486"/>
    <cellStyle name="Currency 2 3 2 2" xfId="487"/>
    <cellStyle name="Currency 2 3 2 2 2" xfId="488"/>
    <cellStyle name="Currency 2 3 2 2 2 2" xfId="3187"/>
    <cellStyle name="Currency 2 3 2 2 2 2 2" xfId="4973"/>
    <cellStyle name="Currency 2 3 2 2 2 2 2 2" xfId="7370"/>
    <cellStyle name="Currency 2 3 2 2 2 2 3" xfId="7369"/>
    <cellStyle name="Currency 2 3 2 2 3" xfId="489"/>
    <cellStyle name="Currency 2 3 2 2 3 2" xfId="3188"/>
    <cellStyle name="Currency 2 3 2 2 3 2 2" xfId="4974"/>
    <cellStyle name="Currency 2 3 2 2 3 2 2 2" xfId="7372"/>
    <cellStyle name="Currency 2 3 2 2 3 2 3" xfId="7371"/>
    <cellStyle name="Currency 2 3 2 2 4" xfId="490"/>
    <cellStyle name="Currency 2 3 2 2 4 2" xfId="3189"/>
    <cellStyle name="Currency 2 3 2 2 4 2 2" xfId="4975"/>
    <cellStyle name="Currency 2 3 2 2 4 2 2 2" xfId="7374"/>
    <cellStyle name="Currency 2 3 2 2 4 2 3" xfId="7373"/>
    <cellStyle name="Currency 2 3 2 2 5" xfId="3190"/>
    <cellStyle name="Currency 2 3 2 2 5 2" xfId="4976"/>
    <cellStyle name="Currency 2 3 2 2 5 2 2" xfId="7376"/>
    <cellStyle name="Currency 2 3 2 2 5 3" xfId="7375"/>
    <cellStyle name="Currency 2 3 2 3" xfId="491"/>
    <cellStyle name="Currency 2 3 2 3 2" xfId="3191"/>
    <cellStyle name="Currency 2 3 2 3 2 2" xfId="4977"/>
    <cellStyle name="Currency 2 3 2 3 2 2 2" xfId="7378"/>
    <cellStyle name="Currency 2 3 2 3 2 3" xfId="7377"/>
    <cellStyle name="Currency 2 3 2 4" xfId="492"/>
    <cellStyle name="Currency 2 3 2 4 2" xfId="3192"/>
    <cellStyle name="Currency 2 3 2 4 2 2" xfId="4978"/>
    <cellStyle name="Currency 2 3 2 4 2 2 2" xfId="7380"/>
    <cellStyle name="Currency 2 3 2 4 2 3" xfId="7379"/>
    <cellStyle name="Currency 2 3 2 5" xfId="493"/>
    <cellStyle name="Currency 2 3 2 5 2" xfId="3193"/>
    <cellStyle name="Currency 2 3 2 5 2 2" xfId="4979"/>
    <cellStyle name="Currency 2 3 2 5 2 2 2" xfId="7382"/>
    <cellStyle name="Currency 2 3 2 5 2 3" xfId="7381"/>
    <cellStyle name="Currency 2 3 2 6" xfId="3194"/>
    <cellStyle name="Currency 2 3 2 6 2" xfId="4980"/>
    <cellStyle name="Currency 2 3 2 6 2 2" xfId="7384"/>
    <cellStyle name="Currency 2 3 2 6 3" xfId="7383"/>
    <cellStyle name="Currency 2 3 3" xfId="494"/>
    <cellStyle name="Currency 2 3 3 2" xfId="495"/>
    <cellStyle name="Currency 2 3 3 2 2" xfId="496"/>
    <cellStyle name="Currency 2 3 3 2 2 2" xfId="3195"/>
    <cellStyle name="Currency 2 3 3 2 2 2 2" xfId="4981"/>
    <cellStyle name="Currency 2 3 3 2 2 2 2 2" xfId="7386"/>
    <cellStyle name="Currency 2 3 3 2 2 2 3" xfId="7385"/>
    <cellStyle name="Currency 2 3 3 2 3" xfId="497"/>
    <cellStyle name="Currency 2 3 3 2 3 2" xfId="3196"/>
    <cellStyle name="Currency 2 3 3 2 3 2 2" xfId="4982"/>
    <cellStyle name="Currency 2 3 3 2 3 2 2 2" xfId="7388"/>
    <cellStyle name="Currency 2 3 3 2 3 2 3" xfId="7387"/>
    <cellStyle name="Currency 2 3 3 2 4" xfId="498"/>
    <cellStyle name="Currency 2 3 3 2 4 2" xfId="3197"/>
    <cellStyle name="Currency 2 3 3 2 4 2 2" xfId="4983"/>
    <cellStyle name="Currency 2 3 3 2 4 2 2 2" xfId="7390"/>
    <cellStyle name="Currency 2 3 3 2 4 2 3" xfId="7389"/>
    <cellStyle name="Currency 2 3 3 2 5" xfId="3198"/>
    <cellStyle name="Currency 2 3 3 2 5 2" xfId="4984"/>
    <cellStyle name="Currency 2 3 3 2 5 2 2" xfId="7392"/>
    <cellStyle name="Currency 2 3 3 2 5 3" xfId="7391"/>
    <cellStyle name="Currency 2 3 3 3" xfId="499"/>
    <cellStyle name="Currency 2 3 3 3 2" xfId="3199"/>
    <cellStyle name="Currency 2 3 3 3 2 2" xfId="4985"/>
    <cellStyle name="Currency 2 3 3 3 2 2 2" xfId="7394"/>
    <cellStyle name="Currency 2 3 3 3 2 3" xfId="7393"/>
    <cellStyle name="Currency 2 3 3 4" xfId="500"/>
    <cellStyle name="Currency 2 3 3 4 2" xfId="3200"/>
    <cellStyle name="Currency 2 3 3 4 2 2" xfId="4986"/>
    <cellStyle name="Currency 2 3 3 4 2 2 2" xfId="7396"/>
    <cellStyle name="Currency 2 3 3 4 2 3" xfId="7395"/>
    <cellStyle name="Currency 2 3 3 5" xfId="501"/>
    <cellStyle name="Currency 2 3 3 5 2" xfId="3201"/>
    <cellStyle name="Currency 2 3 3 5 2 2" xfId="4987"/>
    <cellStyle name="Currency 2 3 3 5 2 2 2" xfId="7398"/>
    <cellStyle name="Currency 2 3 3 5 2 3" xfId="7397"/>
    <cellStyle name="Currency 2 3 3 6" xfId="3202"/>
    <cellStyle name="Currency 2 3 3 6 2" xfId="4988"/>
    <cellStyle name="Currency 2 3 3 6 2 2" xfId="7400"/>
    <cellStyle name="Currency 2 3 3 6 3" xfId="7399"/>
    <cellStyle name="Currency 2 3 4" xfId="502"/>
    <cellStyle name="Currency 2 3 4 2" xfId="503"/>
    <cellStyle name="Currency 2 3 4 2 2" xfId="3203"/>
    <cellStyle name="Currency 2 3 4 2 2 2" xfId="4989"/>
    <cellStyle name="Currency 2 3 4 2 2 2 2" xfId="7402"/>
    <cellStyle name="Currency 2 3 4 2 2 3" xfId="7401"/>
    <cellStyle name="Currency 2 3 4 3" xfId="504"/>
    <cellStyle name="Currency 2 3 4 3 2" xfId="3204"/>
    <cellStyle name="Currency 2 3 4 3 2 2" xfId="4990"/>
    <cellStyle name="Currency 2 3 4 3 2 2 2" xfId="7404"/>
    <cellStyle name="Currency 2 3 4 3 2 3" xfId="7403"/>
    <cellStyle name="Currency 2 3 4 4" xfId="505"/>
    <cellStyle name="Currency 2 3 4 4 2" xfId="3205"/>
    <cellStyle name="Currency 2 3 4 4 2 2" xfId="4991"/>
    <cellStyle name="Currency 2 3 4 4 2 2 2" xfId="7406"/>
    <cellStyle name="Currency 2 3 4 4 2 3" xfId="7405"/>
    <cellStyle name="Currency 2 3 4 5" xfId="3206"/>
    <cellStyle name="Currency 2 3 4 5 2" xfId="4992"/>
    <cellStyle name="Currency 2 3 4 5 2 2" xfId="7408"/>
    <cellStyle name="Currency 2 3 4 5 3" xfId="7407"/>
    <cellStyle name="Currency 2 3 5" xfId="506"/>
    <cellStyle name="Currency 2 3 5 2" xfId="3207"/>
    <cellStyle name="Currency 2 3 5 2 2" xfId="4993"/>
    <cellStyle name="Currency 2 3 5 2 2 2" xfId="7410"/>
    <cellStyle name="Currency 2 3 5 2 3" xfId="7409"/>
    <cellStyle name="Currency 2 3 6" xfId="507"/>
    <cellStyle name="Currency 2 3 6 2" xfId="3208"/>
    <cellStyle name="Currency 2 3 6 2 2" xfId="4994"/>
    <cellStyle name="Currency 2 3 6 2 2 2" xfId="7412"/>
    <cellStyle name="Currency 2 3 6 2 3" xfId="7411"/>
    <cellStyle name="Currency 2 3 7" xfId="508"/>
    <cellStyle name="Currency 2 3 7 2" xfId="3209"/>
    <cellStyle name="Currency 2 3 7 2 2" xfId="4995"/>
    <cellStyle name="Currency 2 3 7 2 2 2" xfId="7414"/>
    <cellStyle name="Currency 2 3 7 2 3" xfId="7413"/>
    <cellStyle name="Currency 2 3 8" xfId="509"/>
    <cellStyle name="Currency 2 3 8 2" xfId="4996"/>
    <cellStyle name="Currency 2 3 8 3" xfId="3210"/>
    <cellStyle name="Currency 2 3 9" xfId="3211"/>
    <cellStyle name="Currency 2 3 9 2" xfId="4997"/>
    <cellStyle name="Currency 2 3 9 2 2" xfId="7416"/>
    <cellStyle name="Currency 2 3 9 3" xfId="7415"/>
    <cellStyle name="Currency 2 4" xfId="510"/>
    <cellStyle name="Currency 2 4 2" xfId="511"/>
    <cellStyle name="Currency 2 4 2 2" xfId="512"/>
    <cellStyle name="Currency 2 4 2 2 2" xfId="513"/>
    <cellStyle name="Currency 2 4 2 2 2 2" xfId="3212"/>
    <cellStyle name="Currency 2 4 2 2 2 2 2" xfId="4998"/>
    <cellStyle name="Currency 2 4 2 2 2 2 2 2" xfId="7418"/>
    <cellStyle name="Currency 2 4 2 2 2 2 3" xfId="7417"/>
    <cellStyle name="Currency 2 4 2 2 3" xfId="514"/>
    <cellStyle name="Currency 2 4 2 2 3 2" xfId="3213"/>
    <cellStyle name="Currency 2 4 2 2 3 2 2" xfId="4999"/>
    <cellStyle name="Currency 2 4 2 2 3 2 2 2" xfId="7420"/>
    <cellStyle name="Currency 2 4 2 2 3 2 3" xfId="7419"/>
    <cellStyle name="Currency 2 4 2 2 4" xfId="515"/>
    <cellStyle name="Currency 2 4 2 2 4 2" xfId="3214"/>
    <cellStyle name="Currency 2 4 2 2 4 2 2" xfId="5000"/>
    <cellStyle name="Currency 2 4 2 2 4 2 2 2" xfId="7422"/>
    <cellStyle name="Currency 2 4 2 2 4 2 3" xfId="7421"/>
    <cellStyle name="Currency 2 4 2 2 5" xfId="3215"/>
    <cellStyle name="Currency 2 4 2 2 5 2" xfId="5001"/>
    <cellStyle name="Currency 2 4 2 2 5 2 2" xfId="7424"/>
    <cellStyle name="Currency 2 4 2 2 5 3" xfId="7423"/>
    <cellStyle name="Currency 2 4 2 3" xfId="516"/>
    <cellStyle name="Currency 2 4 2 3 2" xfId="3216"/>
    <cellStyle name="Currency 2 4 2 3 2 2" xfId="5002"/>
    <cellStyle name="Currency 2 4 2 3 2 2 2" xfId="7426"/>
    <cellStyle name="Currency 2 4 2 3 2 3" xfId="7425"/>
    <cellStyle name="Currency 2 4 2 4" xfId="517"/>
    <cellStyle name="Currency 2 4 2 4 2" xfId="3217"/>
    <cellStyle name="Currency 2 4 2 4 2 2" xfId="5003"/>
    <cellStyle name="Currency 2 4 2 4 2 2 2" xfId="7428"/>
    <cellStyle name="Currency 2 4 2 4 2 3" xfId="7427"/>
    <cellStyle name="Currency 2 4 2 5" xfId="518"/>
    <cellStyle name="Currency 2 4 2 5 2" xfId="3218"/>
    <cellStyle name="Currency 2 4 2 5 2 2" xfId="5004"/>
    <cellStyle name="Currency 2 4 2 5 2 2 2" xfId="7430"/>
    <cellStyle name="Currency 2 4 2 5 2 3" xfId="7429"/>
    <cellStyle name="Currency 2 4 2 6" xfId="3219"/>
    <cellStyle name="Currency 2 4 2 6 2" xfId="5005"/>
    <cellStyle name="Currency 2 4 2 6 2 2" xfId="7432"/>
    <cellStyle name="Currency 2 4 2 6 3" xfId="7431"/>
    <cellStyle name="Currency 2 4 3" xfId="519"/>
    <cellStyle name="Currency 2 4 3 2" xfId="520"/>
    <cellStyle name="Currency 2 4 3 2 2" xfId="521"/>
    <cellStyle name="Currency 2 4 3 2 2 2" xfId="3220"/>
    <cellStyle name="Currency 2 4 3 2 2 2 2" xfId="5006"/>
    <cellStyle name="Currency 2 4 3 2 2 2 2 2" xfId="7434"/>
    <cellStyle name="Currency 2 4 3 2 2 2 3" xfId="7433"/>
    <cellStyle name="Currency 2 4 3 2 3" xfId="522"/>
    <cellStyle name="Currency 2 4 3 2 3 2" xfId="3221"/>
    <cellStyle name="Currency 2 4 3 2 3 2 2" xfId="5007"/>
    <cellStyle name="Currency 2 4 3 2 3 2 2 2" xfId="7436"/>
    <cellStyle name="Currency 2 4 3 2 3 2 3" xfId="7435"/>
    <cellStyle name="Currency 2 4 3 2 4" xfId="523"/>
    <cellStyle name="Currency 2 4 3 2 4 2" xfId="3222"/>
    <cellStyle name="Currency 2 4 3 2 4 2 2" xfId="5008"/>
    <cellStyle name="Currency 2 4 3 2 4 2 2 2" xfId="7438"/>
    <cellStyle name="Currency 2 4 3 2 4 2 3" xfId="7437"/>
    <cellStyle name="Currency 2 4 3 2 5" xfId="3223"/>
    <cellStyle name="Currency 2 4 3 2 5 2" xfId="5009"/>
    <cellStyle name="Currency 2 4 3 2 5 2 2" xfId="7440"/>
    <cellStyle name="Currency 2 4 3 2 5 3" xfId="7439"/>
    <cellStyle name="Currency 2 4 3 3" xfId="524"/>
    <cellStyle name="Currency 2 4 3 3 2" xfId="3224"/>
    <cellStyle name="Currency 2 4 3 3 2 2" xfId="5010"/>
    <cellStyle name="Currency 2 4 3 3 2 2 2" xfId="7442"/>
    <cellStyle name="Currency 2 4 3 3 2 3" xfId="7441"/>
    <cellStyle name="Currency 2 4 3 4" xfId="525"/>
    <cellStyle name="Currency 2 4 3 4 2" xfId="3225"/>
    <cellStyle name="Currency 2 4 3 4 2 2" xfId="5011"/>
    <cellStyle name="Currency 2 4 3 4 2 2 2" xfId="7444"/>
    <cellStyle name="Currency 2 4 3 4 2 3" xfId="7443"/>
    <cellStyle name="Currency 2 4 3 5" xfId="526"/>
    <cellStyle name="Currency 2 4 3 5 2" xfId="3226"/>
    <cellStyle name="Currency 2 4 3 5 2 2" xfId="5012"/>
    <cellStyle name="Currency 2 4 3 5 2 2 2" xfId="7446"/>
    <cellStyle name="Currency 2 4 3 5 2 3" xfId="7445"/>
    <cellStyle name="Currency 2 4 3 6" xfId="3227"/>
    <cellStyle name="Currency 2 4 3 6 2" xfId="5013"/>
    <cellStyle name="Currency 2 4 3 6 2 2" xfId="7448"/>
    <cellStyle name="Currency 2 4 3 6 3" xfId="7447"/>
    <cellStyle name="Currency 2 4 4" xfId="527"/>
    <cellStyle name="Currency 2 4 4 2" xfId="528"/>
    <cellStyle name="Currency 2 4 4 2 2" xfId="3228"/>
    <cellStyle name="Currency 2 4 4 2 2 2" xfId="5014"/>
    <cellStyle name="Currency 2 4 4 2 2 2 2" xfId="7450"/>
    <cellStyle name="Currency 2 4 4 2 2 3" xfId="7449"/>
    <cellStyle name="Currency 2 4 4 3" xfId="529"/>
    <cellStyle name="Currency 2 4 4 3 2" xfId="3229"/>
    <cellStyle name="Currency 2 4 4 3 2 2" xfId="5015"/>
    <cellStyle name="Currency 2 4 4 3 2 2 2" xfId="7452"/>
    <cellStyle name="Currency 2 4 4 3 2 3" xfId="7451"/>
    <cellStyle name="Currency 2 4 4 4" xfId="530"/>
    <cellStyle name="Currency 2 4 4 4 2" xfId="3230"/>
    <cellStyle name="Currency 2 4 4 4 2 2" xfId="5016"/>
    <cellStyle name="Currency 2 4 4 4 2 2 2" xfId="7454"/>
    <cellStyle name="Currency 2 4 4 4 2 3" xfId="7453"/>
    <cellStyle name="Currency 2 4 4 5" xfId="3231"/>
    <cellStyle name="Currency 2 4 4 5 2" xfId="5017"/>
    <cellStyle name="Currency 2 4 4 5 2 2" xfId="7456"/>
    <cellStyle name="Currency 2 4 4 5 3" xfId="7455"/>
    <cellStyle name="Currency 2 4 5" xfId="531"/>
    <cellStyle name="Currency 2 4 5 2" xfId="3232"/>
    <cellStyle name="Currency 2 4 5 2 2" xfId="5018"/>
    <cellStyle name="Currency 2 4 5 2 2 2" xfId="7458"/>
    <cellStyle name="Currency 2 4 5 2 3" xfId="7457"/>
    <cellStyle name="Currency 2 4 6" xfId="532"/>
    <cellStyle name="Currency 2 4 6 2" xfId="3233"/>
    <cellStyle name="Currency 2 4 6 2 2" xfId="5019"/>
    <cellStyle name="Currency 2 4 6 2 2 2" xfId="7460"/>
    <cellStyle name="Currency 2 4 6 2 3" xfId="7459"/>
    <cellStyle name="Currency 2 4 7" xfId="533"/>
    <cellStyle name="Currency 2 4 7 2" xfId="3234"/>
    <cellStyle name="Currency 2 4 7 2 2" xfId="5020"/>
    <cellStyle name="Currency 2 4 7 2 2 2" xfId="7462"/>
    <cellStyle name="Currency 2 4 7 2 3" xfId="7461"/>
    <cellStyle name="Currency 2 4 8" xfId="3235"/>
    <cellStyle name="Currency 2 4 8 2" xfId="5021"/>
    <cellStyle name="Currency 2 4 8 2 2" xfId="7464"/>
    <cellStyle name="Currency 2 4 8 3" xfId="7463"/>
    <cellStyle name="Currency 2 5" xfId="534"/>
    <cellStyle name="Currency 2 6" xfId="535"/>
    <cellStyle name="Currency 2 6 2" xfId="5022"/>
    <cellStyle name="Currency 2 7" xfId="536"/>
    <cellStyle name="Currency 2 8" xfId="4236"/>
    <cellStyle name="Currency 2 9" xfId="6611"/>
    <cellStyle name="Currency 3" xfId="537"/>
    <cellStyle name="Currency 3 2" xfId="538"/>
    <cellStyle name="Currency 3 2 2" xfId="539"/>
    <cellStyle name="Currency 3 2 2 2" xfId="540"/>
    <cellStyle name="Currency 3 2 2 2 2" xfId="541"/>
    <cellStyle name="Currency 3 2 2 2 2 2" xfId="3236"/>
    <cellStyle name="Currency 3 2 2 2 2 2 2" xfId="5023"/>
    <cellStyle name="Currency 3 2 2 2 2 2 2 2" xfId="7467"/>
    <cellStyle name="Currency 3 2 2 2 2 2 3" xfId="7466"/>
    <cellStyle name="Currency 3 2 2 2 3" xfId="542"/>
    <cellStyle name="Currency 3 2 2 2 3 2" xfId="3237"/>
    <cellStyle name="Currency 3 2 2 2 3 2 2" xfId="5024"/>
    <cellStyle name="Currency 3 2 2 2 3 2 2 2" xfId="7469"/>
    <cellStyle name="Currency 3 2 2 2 3 2 3" xfId="7468"/>
    <cellStyle name="Currency 3 2 2 2 4" xfId="543"/>
    <cellStyle name="Currency 3 2 2 2 4 2" xfId="3238"/>
    <cellStyle name="Currency 3 2 2 2 4 2 2" xfId="5025"/>
    <cellStyle name="Currency 3 2 2 2 4 2 2 2" xfId="7471"/>
    <cellStyle name="Currency 3 2 2 2 4 2 3" xfId="7470"/>
    <cellStyle name="Currency 3 2 2 2 5" xfId="3239"/>
    <cellStyle name="Currency 3 2 2 2 5 2" xfId="5026"/>
    <cellStyle name="Currency 3 2 2 2 5 2 2" xfId="7473"/>
    <cellStyle name="Currency 3 2 2 2 5 3" xfId="7472"/>
    <cellStyle name="Currency 3 2 2 3" xfId="544"/>
    <cellStyle name="Currency 3 2 2 3 2" xfId="3240"/>
    <cellStyle name="Currency 3 2 2 3 2 2" xfId="5027"/>
    <cellStyle name="Currency 3 2 2 3 2 2 2" xfId="7475"/>
    <cellStyle name="Currency 3 2 2 3 2 3" xfId="7474"/>
    <cellStyle name="Currency 3 2 2 4" xfId="545"/>
    <cellStyle name="Currency 3 2 2 4 2" xfId="3241"/>
    <cellStyle name="Currency 3 2 2 4 2 2" xfId="5028"/>
    <cellStyle name="Currency 3 2 2 4 2 2 2" xfId="7477"/>
    <cellStyle name="Currency 3 2 2 4 2 3" xfId="7476"/>
    <cellStyle name="Currency 3 2 2 5" xfId="546"/>
    <cellStyle name="Currency 3 2 2 5 2" xfId="3242"/>
    <cellStyle name="Currency 3 2 2 5 2 2" xfId="5029"/>
    <cellStyle name="Currency 3 2 2 5 2 2 2" xfId="7479"/>
    <cellStyle name="Currency 3 2 2 5 2 3" xfId="7478"/>
    <cellStyle name="Currency 3 2 2 6" xfId="3243"/>
    <cellStyle name="Currency 3 2 2 6 2" xfId="5030"/>
    <cellStyle name="Currency 3 2 2 6 2 2" xfId="7481"/>
    <cellStyle name="Currency 3 2 2 6 3" xfId="7480"/>
    <cellStyle name="Currency 3 2 2 7" xfId="6512"/>
    <cellStyle name="Currency 3 2 2 8" xfId="6595"/>
    <cellStyle name="Currency 3 2 3" xfId="547"/>
    <cellStyle name="Currency 3 2 3 2" xfId="548"/>
    <cellStyle name="Currency 3 2 3 2 2" xfId="549"/>
    <cellStyle name="Currency 3 2 3 2 2 2" xfId="3244"/>
    <cellStyle name="Currency 3 2 3 2 2 2 2" xfId="5031"/>
    <cellStyle name="Currency 3 2 3 2 2 2 2 2" xfId="7483"/>
    <cellStyle name="Currency 3 2 3 2 2 2 3" xfId="7482"/>
    <cellStyle name="Currency 3 2 3 2 3" xfId="550"/>
    <cellStyle name="Currency 3 2 3 2 3 2" xfId="3245"/>
    <cellStyle name="Currency 3 2 3 2 3 2 2" xfId="5032"/>
    <cellStyle name="Currency 3 2 3 2 3 2 2 2" xfId="7485"/>
    <cellStyle name="Currency 3 2 3 2 3 2 3" xfId="7484"/>
    <cellStyle name="Currency 3 2 3 2 4" xfId="551"/>
    <cellStyle name="Currency 3 2 3 2 4 2" xfId="3246"/>
    <cellStyle name="Currency 3 2 3 2 4 2 2" xfId="5033"/>
    <cellStyle name="Currency 3 2 3 2 4 2 2 2" xfId="7487"/>
    <cellStyle name="Currency 3 2 3 2 4 2 3" xfId="7486"/>
    <cellStyle name="Currency 3 2 3 2 5" xfId="3247"/>
    <cellStyle name="Currency 3 2 3 2 5 2" xfId="5034"/>
    <cellStyle name="Currency 3 2 3 2 5 2 2" xfId="7489"/>
    <cellStyle name="Currency 3 2 3 2 5 3" xfId="7488"/>
    <cellStyle name="Currency 3 2 3 3" xfId="552"/>
    <cellStyle name="Currency 3 2 3 3 2" xfId="3248"/>
    <cellStyle name="Currency 3 2 3 3 2 2" xfId="5035"/>
    <cellStyle name="Currency 3 2 3 3 2 2 2" xfId="7491"/>
    <cellStyle name="Currency 3 2 3 3 2 3" xfId="7490"/>
    <cellStyle name="Currency 3 2 3 4" xfId="553"/>
    <cellStyle name="Currency 3 2 3 4 2" xfId="3249"/>
    <cellStyle name="Currency 3 2 3 4 2 2" xfId="5036"/>
    <cellStyle name="Currency 3 2 3 4 2 2 2" xfId="7493"/>
    <cellStyle name="Currency 3 2 3 4 2 3" xfId="7492"/>
    <cellStyle name="Currency 3 2 3 5" xfId="554"/>
    <cellStyle name="Currency 3 2 3 5 2" xfId="3250"/>
    <cellStyle name="Currency 3 2 3 5 2 2" xfId="5037"/>
    <cellStyle name="Currency 3 2 3 5 2 2 2" xfId="7495"/>
    <cellStyle name="Currency 3 2 3 5 2 3" xfId="7494"/>
    <cellStyle name="Currency 3 2 3 6" xfId="3251"/>
    <cellStyle name="Currency 3 2 3 6 2" xfId="5038"/>
    <cellStyle name="Currency 3 2 3 6 2 2" xfId="7497"/>
    <cellStyle name="Currency 3 2 3 6 3" xfId="7496"/>
    <cellStyle name="Currency 3 2 4" xfId="555"/>
    <cellStyle name="Currency 3 2 4 2" xfId="556"/>
    <cellStyle name="Currency 3 2 4 2 2" xfId="3252"/>
    <cellStyle name="Currency 3 2 4 2 2 2" xfId="5039"/>
    <cellStyle name="Currency 3 2 4 2 2 2 2" xfId="7499"/>
    <cellStyle name="Currency 3 2 4 2 2 3" xfId="7498"/>
    <cellStyle name="Currency 3 2 4 3" xfId="557"/>
    <cellStyle name="Currency 3 2 4 3 2" xfId="3253"/>
    <cellStyle name="Currency 3 2 4 3 2 2" xfId="5040"/>
    <cellStyle name="Currency 3 2 4 3 2 2 2" xfId="7501"/>
    <cellStyle name="Currency 3 2 4 3 2 3" xfId="7500"/>
    <cellStyle name="Currency 3 2 4 4" xfId="558"/>
    <cellStyle name="Currency 3 2 4 4 2" xfId="3254"/>
    <cellStyle name="Currency 3 2 4 4 2 2" xfId="5041"/>
    <cellStyle name="Currency 3 2 4 4 2 2 2" xfId="7503"/>
    <cellStyle name="Currency 3 2 4 4 2 3" xfId="7502"/>
    <cellStyle name="Currency 3 2 4 5" xfId="3255"/>
    <cellStyle name="Currency 3 2 4 5 2" xfId="5042"/>
    <cellStyle name="Currency 3 2 4 5 2 2" xfId="7505"/>
    <cellStyle name="Currency 3 2 4 5 3" xfId="7504"/>
    <cellStyle name="Currency 3 2 5" xfId="559"/>
    <cellStyle name="Currency 3 2 5 2" xfId="3256"/>
    <cellStyle name="Currency 3 2 5 2 2" xfId="5043"/>
    <cellStyle name="Currency 3 2 5 2 2 2" xfId="7507"/>
    <cellStyle name="Currency 3 2 5 2 3" xfId="7506"/>
    <cellStyle name="Currency 3 2 6" xfId="560"/>
    <cellStyle name="Currency 3 2 6 2" xfId="3257"/>
    <cellStyle name="Currency 3 2 6 2 2" xfId="5044"/>
    <cellStyle name="Currency 3 2 6 2 2 2" xfId="7509"/>
    <cellStyle name="Currency 3 2 6 2 3" xfId="7508"/>
    <cellStyle name="Currency 3 2 7" xfId="561"/>
    <cellStyle name="Currency 3 2 7 2" xfId="3258"/>
    <cellStyle name="Currency 3 2 7 2 2" xfId="5045"/>
    <cellStyle name="Currency 3 2 7 2 2 2" xfId="7511"/>
    <cellStyle name="Currency 3 2 7 2 3" xfId="7510"/>
    <cellStyle name="Currency 3 2 8" xfId="3259"/>
    <cellStyle name="Currency 3 2 8 2" xfId="5046"/>
    <cellStyle name="Currency 3 2 8 2 2" xfId="7513"/>
    <cellStyle name="Currency 3 2 8 3" xfId="7512"/>
    <cellStyle name="Currency 3 3" xfId="562"/>
    <cellStyle name="Currency 3 4" xfId="563"/>
    <cellStyle name="Currency 3 4 2" xfId="564"/>
    <cellStyle name="Currency 3 4 2 2" xfId="565"/>
    <cellStyle name="Currency 3 4 2 2 2" xfId="566"/>
    <cellStyle name="Currency 3 4 2 2 2 2" xfId="3260"/>
    <cellStyle name="Currency 3 4 2 2 2 2 2" xfId="5051"/>
    <cellStyle name="Currency 3 4 2 2 2 2 2 2" xfId="7515"/>
    <cellStyle name="Currency 3 4 2 2 2 2 3" xfId="7514"/>
    <cellStyle name="Currency 3 4 2 2 2 3" xfId="5050"/>
    <cellStyle name="Currency 3 4 2 2 3" xfId="567"/>
    <cellStyle name="Currency 3 4 2 2 3 2" xfId="3261"/>
    <cellStyle name="Currency 3 4 2 2 3 2 2" xfId="5053"/>
    <cellStyle name="Currency 3 4 2 2 3 2 2 2" xfId="7517"/>
    <cellStyle name="Currency 3 4 2 2 3 2 3" xfId="7516"/>
    <cellStyle name="Currency 3 4 2 2 3 3" xfId="5052"/>
    <cellStyle name="Currency 3 4 2 2 4" xfId="568"/>
    <cellStyle name="Currency 3 4 2 2 4 2" xfId="3262"/>
    <cellStyle name="Currency 3 4 2 2 4 2 2" xfId="5055"/>
    <cellStyle name="Currency 3 4 2 2 4 2 2 2" xfId="7519"/>
    <cellStyle name="Currency 3 4 2 2 4 2 3" xfId="7518"/>
    <cellStyle name="Currency 3 4 2 2 4 3" xfId="5054"/>
    <cellStyle name="Currency 3 4 2 2 5" xfId="3263"/>
    <cellStyle name="Currency 3 4 2 2 5 2" xfId="5056"/>
    <cellStyle name="Currency 3 4 2 2 5 2 2" xfId="7521"/>
    <cellStyle name="Currency 3 4 2 2 5 3" xfId="7520"/>
    <cellStyle name="Currency 3 4 2 2 6" xfId="5049"/>
    <cellStyle name="Currency 3 4 2 3" xfId="569"/>
    <cellStyle name="Currency 3 4 2 3 2" xfId="3264"/>
    <cellStyle name="Currency 3 4 2 3 2 2" xfId="5058"/>
    <cellStyle name="Currency 3 4 2 3 2 2 2" xfId="7523"/>
    <cellStyle name="Currency 3 4 2 3 2 3" xfId="7522"/>
    <cellStyle name="Currency 3 4 2 3 3" xfId="5057"/>
    <cellStyle name="Currency 3 4 2 4" xfId="570"/>
    <cellStyle name="Currency 3 4 2 4 2" xfId="3265"/>
    <cellStyle name="Currency 3 4 2 4 2 2" xfId="5060"/>
    <cellStyle name="Currency 3 4 2 4 2 2 2" xfId="7525"/>
    <cellStyle name="Currency 3 4 2 4 2 3" xfId="7524"/>
    <cellStyle name="Currency 3 4 2 4 3" xfId="5059"/>
    <cellStyle name="Currency 3 4 2 5" xfId="571"/>
    <cellStyle name="Currency 3 4 2 5 2" xfId="3266"/>
    <cellStyle name="Currency 3 4 2 5 2 2" xfId="5062"/>
    <cellStyle name="Currency 3 4 2 5 2 2 2" xfId="7527"/>
    <cellStyle name="Currency 3 4 2 5 2 3" xfId="7526"/>
    <cellStyle name="Currency 3 4 2 5 3" xfId="5061"/>
    <cellStyle name="Currency 3 4 2 6" xfId="3267"/>
    <cellStyle name="Currency 3 4 2 6 2" xfId="5063"/>
    <cellStyle name="Currency 3 4 2 6 2 2" xfId="7529"/>
    <cellStyle name="Currency 3 4 2 6 3" xfId="7528"/>
    <cellStyle name="Currency 3 4 2 7" xfId="5048"/>
    <cellStyle name="Currency 3 4 3" xfId="572"/>
    <cellStyle name="Currency 3 4 3 2" xfId="573"/>
    <cellStyle name="Currency 3 4 3 2 2" xfId="574"/>
    <cellStyle name="Currency 3 4 3 2 2 2" xfId="3268"/>
    <cellStyle name="Currency 3 4 3 2 2 2 2" xfId="5067"/>
    <cellStyle name="Currency 3 4 3 2 2 2 2 2" xfId="7531"/>
    <cellStyle name="Currency 3 4 3 2 2 2 3" xfId="7530"/>
    <cellStyle name="Currency 3 4 3 2 2 3" xfId="5066"/>
    <cellStyle name="Currency 3 4 3 2 3" xfId="575"/>
    <cellStyle name="Currency 3 4 3 2 3 2" xfId="3269"/>
    <cellStyle name="Currency 3 4 3 2 3 2 2" xfId="5069"/>
    <cellStyle name="Currency 3 4 3 2 3 2 2 2" xfId="7533"/>
    <cellStyle name="Currency 3 4 3 2 3 2 3" xfId="7532"/>
    <cellStyle name="Currency 3 4 3 2 3 3" xfId="5068"/>
    <cellStyle name="Currency 3 4 3 2 4" xfId="576"/>
    <cellStyle name="Currency 3 4 3 2 4 2" xfId="3270"/>
    <cellStyle name="Currency 3 4 3 2 4 2 2" xfId="5071"/>
    <cellStyle name="Currency 3 4 3 2 4 2 2 2" xfId="7535"/>
    <cellStyle name="Currency 3 4 3 2 4 2 3" xfId="7534"/>
    <cellStyle name="Currency 3 4 3 2 4 3" xfId="5070"/>
    <cellStyle name="Currency 3 4 3 2 5" xfId="3271"/>
    <cellStyle name="Currency 3 4 3 2 5 2" xfId="5072"/>
    <cellStyle name="Currency 3 4 3 2 5 2 2" xfId="7537"/>
    <cellStyle name="Currency 3 4 3 2 5 3" xfId="7536"/>
    <cellStyle name="Currency 3 4 3 2 6" xfId="5065"/>
    <cellStyle name="Currency 3 4 3 3" xfId="577"/>
    <cellStyle name="Currency 3 4 3 3 2" xfId="3272"/>
    <cellStyle name="Currency 3 4 3 3 2 2" xfId="5074"/>
    <cellStyle name="Currency 3 4 3 3 2 2 2" xfId="7539"/>
    <cellStyle name="Currency 3 4 3 3 2 3" xfId="7538"/>
    <cellStyle name="Currency 3 4 3 3 3" xfId="5073"/>
    <cellStyle name="Currency 3 4 3 4" xfId="578"/>
    <cellStyle name="Currency 3 4 3 4 2" xfId="3273"/>
    <cellStyle name="Currency 3 4 3 4 2 2" xfId="5076"/>
    <cellStyle name="Currency 3 4 3 4 2 2 2" xfId="7541"/>
    <cellStyle name="Currency 3 4 3 4 2 3" xfId="7540"/>
    <cellStyle name="Currency 3 4 3 4 3" xfId="5075"/>
    <cellStyle name="Currency 3 4 3 5" xfId="579"/>
    <cellStyle name="Currency 3 4 3 5 2" xfId="3274"/>
    <cellStyle name="Currency 3 4 3 5 2 2" xfId="5078"/>
    <cellStyle name="Currency 3 4 3 5 2 2 2" xfId="7543"/>
    <cellStyle name="Currency 3 4 3 5 2 3" xfId="7542"/>
    <cellStyle name="Currency 3 4 3 5 3" xfId="5077"/>
    <cellStyle name="Currency 3 4 3 6" xfId="3275"/>
    <cellStyle name="Currency 3 4 3 6 2" xfId="5079"/>
    <cellStyle name="Currency 3 4 3 6 2 2" xfId="7545"/>
    <cellStyle name="Currency 3 4 3 6 3" xfId="7544"/>
    <cellStyle name="Currency 3 4 3 7" xfId="5064"/>
    <cellStyle name="Currency 3 4 4" xfId="580"/>
    <cellStyle name="Currency 3 4 4 2" xfId="581"/>
    <cellStyle name="Currency 3 4 4 2 2" xfId="3276"/>
    <cellStyle name="Currency 3 4 4 2 2 2" xfId="5082"/>
    <cellStyle name="Currency 3 4 4 2 2 2 2" xfId="7547"/>
    <cellStyle name="Currency 3 4 4 2 2 3" xfId="7546"/>
    <cellStyle name="Currency 3 4 4 2 3" xfId="5081"/>
    <cellStyle name="Currency 3 4 4 3" xfId="582"/>
    <cellStyle name="Currency 3 4 4 3 2" xfId="3277"/>
    <cellStyle name="Currency 3 4 4 3 2 2" xfId="5084"/>
    <cellStyle name="Currency 3 4 4 3 2 2 2" xfId="7549"/>
    <cellStyle name="Currency 3 4 4 3 2 3" xfId="7548"/>
    <cellStyle name="Currency 3 4 4 3 3" xfId="5083"/>
    <cellStyle name="Currency 3 4 4 4" xfId="583"/>
    <cellStyle name="Currency 3 4 4 4 2" xfId="3278"/>
    <cellStyle name="Currency 3 4 4 4 2 2" xfId="5086"/>
    <cellStyle name="Currency 3 4 4 4 2 2 2" xfId="7551"/>
    <cellStyle name="Currency 3 4 4 4 2 3" xfId="7550"/>
    <cellStyle name="Currency 3 4 4 4 3" xfId="5085"/>
    <cellStyle name="Currency 3 4 4 5" xfId="3279"/>
    <cellStyle name="Currency 3 4 4 5 2" xfId="5087"/>
    <cellStyle name="Currency 3 4 4 5 2 2" xfId="7553"/>
    <cellStyle name="Currency 3 4 4 5 3" xfId="7552"/>
    <cellStyle name="Currency 3 4 4 6" xfId="5080"/>
    <cellStyle name="Currency 3 4 5" xfId="584"/>
    <cellStyle name="Currency 3 4 5 2" xfId="3280"/>
    <cellStyle name="Currency 3 4 5 2 2" xfId="5089"/>
    <cellStyle name="Currency 3 4 5 2 2 2" xfId="7555"/>
    <cellStyle name="Currency 3 4 5 2 3" xfId="7554"/>
    <cellStyle name="Currency 3 4 5 3" xfId="5088"/>
    <cellStyle name="Currency 3 4 6" xfId="585"/>
    <cellStyle name="Currency 3 4 6 2" xfId="3281"/>
    <cellStyle name="Currency 3 4 6 2 2" xfId="5091"/>
    <cellStyle name="Currency 3 4 6 2 2 2" xfId="7557"/>
    <cellStyle name="Currency 3 4 6 2 3" xfId="7556"/>
    <cellStyle name="Currency 3 4 6 3" xfId="5090"/>
    <cellStyle name="Currency 3 4 7" xfId="586"/>
    <cellStyle name="Currency 3 4 7 2" xfId="3282"/>
    <cellStyle name="Currency 3 4 7 2 2" xfId="5093"/>
    <cellStyle name="Currency 3 4 7 2 2 2" xfId="7559"/>
    <cellStyle name="Currency 3 4 7 2 3" xfId="7558"/>
    <cellStyle name="Currency 3 4 7 3" xfId="5092"/>
    <cellStyle name="Currency 3 4 8" xfId="3283"/>
    <cellStyle name="Currency 3 4 8 2" xfId="5094"/>
    <cellStyle name="Currency 3 4 8 2 2" xfId="7561"/>
    <cellStyle name="Currency 3 4 8 3" xfId="7560"/>
    <cellStyle name="Currency 3 4 9" xfId="5047"/>
    <cellStyle name="Currency 3 5" xfId="4399"/>
    <cellStyle name="Currency 3 5 2" xfId="7562"/>
    <cellStyle name="Currency 3 6" xfId="7465"/>
    <cellStyle name="Currency 3 7" xfId="2351"/>
    <cellStyle name="Currency 4" xfId="587"/>
    <cellStyle name="Currency 4 2" xfId="588"/>
    <cellStyle name="Currency 4 3" xfId="4400"/>
    <cellStyle name="Currency 4 4" xfId="7563"/>
    <cellStyle name="Currency 4 5" xfId="2352"/>
    <cellStyle name="Currency 5" xfId="589"/>
    <cellStyle name="Currency 5 10" xfId="6701"/>
    <cellStyle name="Currency 5 2" xfId="590"/>
    <cellStyle name="Currency 5 2 2" xfId="591"/>
    <cellStyle name="Currency 5 2 2 2" xfId="592"/>
    <cellStyle name="Currency 5 2 2 2 2" xfId="3284"/>
    <cellStyle name="Currency 5 2 2 2 2 2" xfId="5095"/>
    <cellStyle name="Currency 5 2 2 2 2 2 2" xfId="7566"/>
    <cellStyle name="Currency 5 2 2 2 2 3" xfId="7565"/>
    <cellStyle name="Currency 5 2 2 3" xfId="593"/>
    <cellStyle name="Currency 5 2 2 3 2" xfId="3285"/>
    <cellStyle name="Currency 5 2 2 3 2 2" xfId="5096"/>
    <cellStyle name="Currency 5 2 2 3 2 2 2" xfId="7568"/>
    <cellStyle name="Currency 5 2 2 3 2 3" xfId="7567"/>
    <cellStyle name="Currency 5 2 2 4" xfId="594"/>
    <cellStyle name="Currency 5 2 2 4 2" xfId="3286"/>
    <cellStyle name="Currency 5 2 2 4 2 2" xfId="5097"/>
    <cellStyle name="Currency 5 2 2 4 2 2 2" xfId="7570"/>
    <cellStyle name="Currency 5 2 2 4 2 3" xfId="7569"/>
    <cellStyle name="Currency 5 2 2 5" xfId="3287"/>
    <cellStyle name="Currency 5 2 2 5 2" xfId="5098"/>
    <cellStyle name="Currency 5 2 2 5 2 2" xfId="7572"/>
    <cellStyle name="Currency 5 2 2 5 3" xfId="7571"/>
    <cellStyle name="Currency 5 2 3" xfId="595"/>
    <cellStyle name="Currency 5 2 3 2" xfId="3288"/>
    <cellStyle name="Currency 5 2 3 2 2" xfId="5099"/>
    <cellStyle name="Currency 5 2 3 2 2 2" xfId="7574"/>
    <cellStyle name="Currency 5 2 3 2 3" xfId="7573"/>
    <cellStyle name="Currency 5 2 4" xfId="596"/>
    <cellStyle name="Currency 5 2 4 2" xfId="3289"/>
    <cellStyle name="Currency 5 2 4 2 2" xfId="5100"/>
    <cellStyle name="Currency 5 2 4 2 2 2" xfId="7576"/>
    <cellStyle name="Currency 5 2 4 2 3" xfId="7575"/>
    <cellStyle name="Currency 5 2 5" xfId="597"/>
    <cellStyle name="Currency 5 2 5 2" xfId="3290"/>
    <cellStyle name="Currency 5 2 5 2 2" xfId="5101"/>
    <cellStyle name="Currency 5 2 5 2 2 2" xfId="7578"/>
    <cellStyle name="Currency 5 2 5 2 3" xfId="7577"/>
    <cellStyle name="Currency 5 2 6" xfId="3291"/>
    <cellStyle name="Currency 5 2 6 2" xfId="5102"/>
    <cellStyle name="Currency 5 2 6 2 2" xfId="7580"/>
    <cellStyle name="Currency 5 2 6 3" xfId="7579"/>
    <cellStyle name="Currency 5 3" xfId="598"/>
    <cellStyle name="Currency 5 3 2" xfId="599"/>
    <cellStyle name="Currency 5 3 2 2" xfId="600"/>
    <cellStyle name="Currency 5 3 2 2 2" xfId="3292"/>
    <cellStyle name="Currency 5 3 2 2 2 2" xfId="5103"/>
    <cellStyle name="Currency 5 3 2 2 2 2 2" xfId="7582"/>
    <cellStyle name="Currency 5 3 2 2 2 3" xfId="7581"/>
    <cellStyle name="Currency 5 3 2 3" xfId="601"/>
    <cellStyle name="Currency 5 3 2 3 2" xfId="3293"/>
    <cellStyle name="Currency 5 3 2 3 2 2" xfId="5104"/>
    <cellStyle name="Currency 5 3 2 3 2 2 2" xfId="7584"/>
    <cellStyle name="Currency 5 3 2 3 2 3" xfId="7583"/>
    <cellStyle name="Currency 5 3 2 4" xfId="602"/>
    <cellStyle name="Currency 5 3 2 4 2" xfId="3294"/>
    <cellStyle name="Currency 5 3 2 4 2 2" xfId="5105"/>
    <cellStyle name="Currency 5 3 2 4 2 2 2" xfId="7586"/>
    <cellStyle name="Currency 5 3 2 4 2 3" xfId="7585"/>
    <cellStyle name="Currency 5 3 2 5" xfId="3295"/>
    <cellStyle name="Currency 5 3 2 5 2" xfId="5106"/>
    <cellStyle name="Currency 5 3 2 5 2 2" xfId="7588"/>
    <cellStyle name="Currency 5 3 2 5 3" xfId="7587"/>
    <cellStyle name="Currency 5 3 3" xfId="603"/>
    <cellStyle name="Currency 5 3 3 2" xfId="3296"/>
    <cellStyle name="Currency 5 3 3 2 2" xfId="5107"/>
    <cellStyle name="Currency 5 3 3 2 2 2" xfId="7590"/>
    <cellStyle name="Currency 5 3 3 2 3" xfId="7589"/>
    <cellStyle name="Currency 5 3 4" xfId="604"/>
    <cellStyle name="Currency 5 3 4 2" xfId="3297"/>
    <cellStyle name="Currency 5 3 4 2 2" xfId="5108"/>
    <cellStyle name="Currency 5 3 4 2 2 2" xfId="7592"/>
    <cellStyle name="Currency 5 3 4 2 3" xfId="7591"/>
    <cellStyle name="Currency 5 3 5" xfId="605"/>
    <cellStyle name="Currency 5 3 5 2" xfId="3298"/>
    <cellStyle name="Currency 5 3 5 2 2" xfId="5109"/>
    <cellStyle name="Currency 5 3 5 2 2 2" xfId="7594"/>
    <cellStyle name="Currency 5 3 5 2 3" xfId="7593"/>
    <cellStyle name="Currency 5 3 6" xfId="3299"/>
    <cellStyle name="Currency 5 3 6 2" xfId="5110"/>
    <cellStyle name="Currency 5 3 6 2 2" xfId="7596"/>
    <cellStyle name="Currency 5 3 6 3" xfId="7595"/>
    <cellStyle name="Currency 5 4" xfId="606"/>
    <cellStyle name="Currency 5 4 2" xfId="607"/>
    <cellStyle name="Currency 5 4 2 2" xfId="3300"/>
    <cellStyle name="Currency 5 4 2 2 2" xfId="5111"/>
    <cellStyle name="Currency 5 4 2 2 2 2" xfId="7598"/>
    <cellStyle name="Currency 5 4 2 2 3" xfId="7597"/>
    <cellStyle name="Currency 5 4 3" xfId="608"/>
    <cellStyle name="Currency 5 4 3 2" xfId="3301"/>
    <cellStyle name="Currency 5 4 3 2 2" xfId="5112"/>
    <cellStyle name="Currency 5 4 3 2 2 2" xfId="7600"/>
    <cellStyle name="Currency 5 4 3 2 3" xfId="7599"/>
    <cellStyle name="Currency 5 4 4" xfId="609"/>
    <cellStyle name="Currency 5 4 4 2" xfId="3302"/>
    <cellStyle name="Currency 5 4 4 2 2" xfId="5113"/>
    <cellStyle name="Currency 5 4 4 2 2 2" xfId="7602"/>
    <cellStyle name="Currency 5 4 4 2 3" xfId="7601"/>
    <cellStyle name="Currency 5 4 5" xfId="3303"/>
    <cellStyle name="Currency 5 4 5 2" xfId="5114"/>
    <cellStyle name="Currency 5 4 5 2 2" xfId="7604"/>
    <cellStyle name="Currency 5 4 5 3" xfId="7603"/>
    <cellStyle name="Currency 5 5" xfId="610"/>
    <cellStyle name="Currency 5 5 2" xfId="3304"/>
    <cellStyle name="Currency 5 5 2 2" xfId="5115"/>
    <cellStyle name="Currency 5 5 2 2 2" xfId="7606"/>
    <cellStyle name="Currency 5 5 2 3" xfId="7605"/>
    <cellStyle name="Currency 5 6" xfId="611"/>
    <cellStyle name="Currency 5 6 2" xfId="3305"/>
    <cellStyle name="Currency 5 6 2 2" xfId="5116"/>
    <cellStyle name="Currency 5 6 2 2 2" xfId="7608"/>
    <cellStyle name="Currency 5 6 2 3" xfId="7607"/>
    <cellStyle name="Currency 5 7" xfId="612"/>
    <cellStyle name="Currency 5 7 2" xfId="3306"/>
    <cellStyle name="Currency 5 7 2 2" xfId="5117"/>
    <cellStyle name="Currency 5 7 2 2 2" xfId="7610"/>
    <cellStyle name="Currency 5 7 2 3" xfId="7609"/>
    <cellStyle name="Currency 5 8" xfId="3307"/>
    <cellStyle name="Currency 5 8 2" xfId="5118"/>
    <cellStyle name="Currency 5 8 2 2" xfId="7612"/>
    <cellStyle name="Currency 5 8 3" xfId="7611"/>
    <cellStyle name="Currency 5 9" xfId="7564"/>
    <cellStyle name="Currency 6" xfId="613"/>
    <cellStyle name="Currency 6 10" xfId="6513"/>
    <cellStyle name="Currency 6 10 2" xfId="7613"/>
    <cellStyle name="Currency 6 11" xfId="6700"/>
    <cellStyle name="Currency 6 2" xfId="614"/>
    <cellStyle name="Currency 6 2 2" xfId="615"/>
    <cellStyle name="Currency 6 2 2 2" xfId="616"/>
    <cellStyle name="Currency 6 2 2 2 2" xfId="3308"/>
    <cellStyle name="Currency 6 2 2 2 2 2" xfId="5123"/>
    <cellStyle name="Currency 6 2 2 2 2 2 2" xfId="7615"/>
    <cellStyle name="Currency 6 2 2 2 2 3" xfId="7614"/>
    <cellStyle name="Currency 6 2 2 2 3" xfId="5122"/>
    <cellStyle name="Currency 6 2 2 3" xfId="617"/>
    <cellStyle name="Currency 6 2 2 3 2" xfId="3309"/>
    <cellStyle name="Currency 6 2 2 3 2 2" xfId="5125"/>
    <cellStyle name="Currency 6 2 2 3 2 2 2" xfId="7617"/>
    <cellStyle name="Currency 6 2 2 3 2 3" xfId="7616"/>
    <cellStyle name="Currency 6 2 2 3 3" xfId="5124"/>
    <cellStyle name="Currency 6 2 2 4" xfId="618"/>
    <cellStyle name="Currency 6 2 2 4 2" xfId="3310"/>
    <cellStyle name="Currency 6 2 2 4 2 2" xfId="5127"/>
    <cellStyle name="Currency 6 2 2 4 2 2 2" xfId="7619"/>
    <cellStyle name="Currency 6 2 2 4 2 3" xfId="7618"/>
    <cellStyle name="Currency 6 2 2 4 3" xfId="5126"/>
    <cellStyle name="Currency 6 2 2 5" xfId="3311"/>
    <cellStyle name="Currency 6 2 2 5 2" xfId="5128"/>
    <cellStyle name="Currency 6 2 2 5 2 2" xfId="7621"/>
    <cellStyle name="Currency 6 2 2 5 3" xfId="7620"/>
    <cellStyle name="Currency 6 2 2 6" xfId="5121"/>
    <cellStyle name="Currency 6 2 3" xfId="619"/>
    <cellStyle name="Currency 6 2 3 2" xfId="3312"/>
    <cellStyle name="Currency 6 2 3 2 2" xfId="5130"/>
    <cellStyle name="Currency 6 2 3 2 2 2" xfId="7623"/>
    <cellStyle name="Currency 6 2 3 2 3" xfId="7622"/>
    <cellStyle name="Currency 6 2 3 3" xfId="5129"/>
    <cellStyle name="Currency 6 2 4" xfId="620"/>
    <cellStyle name="Currency 6 2 4 2" xfId="3313"/>
    <cellStyle name="Currency 6 2 4 2 2" xfId="5132"/>
    <cellStyle name="Currency 6 2 4 2 2 2" xfId="7625"/>
    <cellStyle name="Currency 6 2 4 2 3" xfId="7624"/>
    <cellStyle name="Currency 6 2 4 3" xfId="5131"/>
    <cellStyle name="Currency 6 2 5" xfId="621"/>
    <cellStyle name="Currency 6 2 5 2" xfId="3314"/>
    <cellStyle name="Currency 6 2 5 2 2" xfId="5134"/>
    <cellStyle name="Currency 6 2 5 2 2 2" xfId="7627"/>
    <cellStyle name="Currency 6 2 5 2 3" xfId="7626"/>
    <cellStyle name="Currency 6 2 5 3" xfId="5133"/>
    <cellStyle name="Currency 6 2 6" xfId="3315"/>
    <cellStyle name="Currency 6 2 6 2" xfId="5135"/>
    <cellStyle name="Currency 6 2 6 2 2" xfId="7629"/>
    <cellStyle name="Currency 6 2 6 3" xfId="7628"/>
    <cellStyle name="Currency 6 2 7" xfId="5120"/>
    <cellStyle name="Currency 6 3" xfId="622"/>
    <cellStyle name="Currency 6 3 2" xfId="623"/>
    <cellStyle name="Currency 6 3 2 2" xfId="624"/>
    <cellStyle name="Currency 6 3 2 2 2" xfId="3316"/>
    <cellStyle name="Currency 6 3 2 2 2 2" xfId="5139"/>
    <cellStyle name="Currency 6 3 2 2 2 2 2" xfId="7631"/>
    <cellStyle name="Currency 6 3 2 2 2 3" xfId="7630"/>
    <cellStyle name="Currency 6 3 2 2 3" xfId="5138"/>
    <cellStyle name="Currency 6 3 2 3" xfId="625"/>
    <cellStyle name="Currency 6 3 2 3 2" xfId="3317"/>
    <cellStyle name="Currency 6 3 2 3 2 2" xfId="5141"/>
    <cellStyle name="Currency 6 3 2 3 2 2 2" xfId="7633"/>
    <cellStyle name="Currency 6 3 2 3 2 3" xfId="7632"/>
    <cellStyle name="Currency 6 3 2 3 3" xfId="5140"/>
    <cellStyle name="Currency 6 3 2 4" xfId="626"/>
    <cellStyle name="Currency 6 3 2 4 2" xfId="3318"/>
    <cellStyle name="Currency 6 3 2 4 2 2" xfId="5143"/>
    <cellStyle name="Currency 6 3 2 4 2 2 2" xfId="7635"/>
    <cellStyle name="Currency 6 3 2 4 2 3" xfId="7634"/>
    <cellStyle name="Currency 6 3 2 4 3" xfId="5142"/>
    <cellStyle name="Currency 6 3 2 5" xfId="3319"/>
    <cellStyle name="Currency 6 3 2 5 2" xfId="5144"/>
    <cellStyle name="Currency 6 3 2 5 2 2" xfId="7637"/>
    <cellStyle name="Currency 6 3 2 5 3" xfId="7636"/>
    <cellStyle name="Currency 6 3 2 6" xfId="5137"/>
    <cellStyle name="Currency 6 3 3" xfId="627"/>
    <cellStyle name="Currency 6 3 3 2" xfId="3320"/>
    <cellStyle name="Currency 6 3 3 2 2" xfId="5146"/>
    <cellStyle name="Currency 6 3 3 2 2 2" xfId="7639"/>
    <cellStyle name="Currency 6 3 3 2 3" xfId="7638"/>
    <cellStyle name="Currency 6 3 3 3" xfId="5145"/>
    <cellStyle name="Currency 6 3 4" xfId="628"/>
    <cellStyle name="Currency 6 3 4 2" xfId="3321"/>
    <cellStyle name="Currency 6 3 4 2 2" xfId="5148"/>
    <cellStyle name="Currency 6 3 4 2 2 2" xfId="7641"/>
    <cellStyle name="Currency 6 3 4 2 3" xfId="7640"/>
    <cellStyle name="Currency 6 3 4 3" xfId="5147"/>
    <cellStyle name="Currency 6 3 5" xfId="629"/>
    <cellStyle name="Currency 6 3 5 2" xfId="3322"/>
    <cellStyle name="Currency 6 3 5 2 2" xfId="5150"/>
    <cellStyle name="Currency 6 3 5 2 2 2" xfId="7643"/>
    <cellStyle name="Currency 6 3 5 2 3" xfId="7642"/>
    <cellStyle name="Currency 6 3 5 3" xfId="5149"/>
    <cellStyle name="Currency 6 3 6" xfId="3323"/>
    <cellStyle name="Currency 6 3 6 2" xfId="5151"/>
    <cellStyle name="Currency 6 3 6 2 2" xfId="7645"/>
    <cellStyle name="Currency 6 3 6 3" xfId="7644"/>
    <cellStyle name="Currency 6 3 7" xfId="5136"/>
    <cellStyle name="Currency 6 4" xfId="630"/>
    <cellStyle name="Currency 6 4 2" xfId="631"/>
    <cellStyle name="Currency 6 4 2 2" xfId="3324"/>
    <cellStyle name="Currency 6 4 2 2 2" xfId="5154"/>
    <cellStyle name="Currency 6 4 2 2 2 2" xfId="7647"/>
    <cellStyle name="Currency 6 4 2 2 3" xfId="7646"/>
    <cellStyle name="Currency 6 4 2 3" xfId="5153"/>
    <cellStyle name="Currency 6 4 3" xfId="632"/>
    <cellStyle name="Currency 6 4 3 2" xfId="3325"/>
    <cellStyle name="Currency 6 4 3 2 2" xfId="5156"/>
    <cellStyle name="Currency 6 4 3 2 2 2" xfId="7649"/>
    <cellStyle name="Currency 6 4 3 2 3" xfId="7648"/>
    <cellStyle name="Currency 6 4 3 3" xfId="5155"/>
    <cellStyle name="Currency 6 4 4" xfId="633"/>
    <cellStyle name="Currency 6 4 4 2" xfId="3326"/>
    <cellStyle name="Currency 6 4 4 2 2" xfId="5158"/>
    <cellStyle name="Currency 6 4 4 2 2 2" xfId="7651"/>
    <cellStyle name="Currency 6 4 4 2 3" xfId="7650"/>
    <cellStyle name="Currency 6 4 4 3" xfId="5157"/>
    <cellStyle name="Currency 6 4 5" xfId="3327"/>
    <cellStyle name="Currency 6 4 5 2" xfId="5159"/>
    <cellStyle name="Currency 6 4 5 2 2" xfId="7653"/>
    <cellStyle name="Currency 6 4 5 3" xfId="7652"/>
    <cellStyle name="Currency 6 4 6" xfId="5152"/>
    <cellStyle name="Currency 6 5" xfId="634"/>
    <cellStyle name="Currency 6 5 2" xfId="3328"/>
    <cellStyle name="Currency 6 5 2 2" xfId="5161"/>
    <cellStyle name="Currency 6 5 2 2 2" xfId="7655"/>
    <cellStyle name="Currency 6 5 2 3" xfId="7654"/>
    <cellStyle name="Currency 6 5 3" xfId="5160"/>
    <cellStyle name="Currency 6 6" xfId="635"/>
    <cellStyle name="Currency 6 6 2" xfId="3329"/>
    <cellStyle name="Currency 6 6 2 2" xfId="5163"/>
    <cellStyle name="Currency 6 6 2 2 2" xfId="7657"/>
    <cellStyle name="Currency 6 6 2 3" xfId="7656"/>
    <cellStyle name="Currency 6 6 3" xfId="5162"/>
    <cellStyle name="Currency 6 7" xfId="636"/>
    <cellStyle name="Currency 6 7 2" xfId="3330"/>
    <cellStyle name="Currency 6 7 2 2" xfId="5165"/>
    <cellStyle name="Currency 6 7 2 2 2" xfId="7659"/>
    <cellStyle name="Currency 6 7 2 3" xfId="7658"/>
    <cellStyle name="Currency 6 7 3" xfId="5164"/>
    <cellStyle name="Currency 6 8" xfId="3331"/>
    <cellStyle name="Currency 6 8 2" xfId="5166"/>
    <cellStyle name="Currency 6 8 2 2" xfId="7661"/>
    <cellStyle name="Currency 6 8 3" xfId="7660"/>
    <cellStyle name="Currency 6 9" xfId="5119"/>
    <cellStyle name="Currency 7" xfId="637"/>
    <cellStyle name="Currency 7 10" xfId="7662"/>
    <cellStyle name="Currency 7 11" xfId="6703"/>
    <cellStyle name="Currency 7 2" xfId="638"/>
    <cellStyle name="Currency 7 2 2" xfId="639"/>
    <cellStyle name="Currency 7 2 2 2" xfId="640"/>
    <cellStyle name="Currency 7 2 2 2 2" xfId="3332"/>
    <cellStyle name="Currency 7 2 2 2 2 2" xfId="5171"/>
    <cellStyle name="Currency 7 2 2 2 2 2 2" xfId="7664"/>
    <cellStyle name="Currency 7 2 2 2 2 3" xfId="7663"/>
    <cellStyle name="Currency 7 2 2 2 3" xfId="5170"/>
    <cellStyle name="Currency 7 2 2 3" xfId="641"/>
    <cellStyle name="Currency 7 2 2 3 2" xfId="3333"/>
    <cellStyle name="Currency 7 2 2 3 2 2" xfId="5173"/>
    <cellStyle name="Currency 7 2 2 3 2 2 2" xfId="7666"/>
    <cellStyle name="Currency 7 2 2 3 2 3" xfId="7665"/>
    <cellStyle name="Currency 7 2 2 3 3" xfId="5172"/>
    <cellStyle name="Currency 7 2 2 4" xfId="642"/>
    <cellStyle name="Currency 7 2 2 4 2" xfId="3334"/>
    <cellStyle name="Currency 7 2 2 4 2 2" xfId="5175"/>
    <cellStyle name="Currency 7 2 2 4 2 2 2" xfId="7668"/>
    <cellStyle name="Currency 7 2 2 4 2 3" xfId="7667"/>
    <cellStyle name="Currency 7 2 2 4 3" xfId="5174"/>
    <cellStyle name="Currency 7 2 2 5" xfId="3335"/>
    <cellStyle name="Currency 7 2 2 5 2" xfId="5176"/>
    <cellStyle name="Currency 7 2 2 5 2 2" xfId="7670"/>
    <cellStyle name="Currency 7 2 2 5 3" xfId="7669"/>
    <cellStyle name="Currency 7 2 2 6" xfId="5169"/>
    <cellStyle name="Currency 7 2 3" xfId="643"/>
    <cellStyle name="Currency 7 2 3 2" xfId="3336"/>
    <cellStyle name="Currency 7 2 3 2 2" xfId="5178"/>
    <cellStyle name="Currency 7 2 3 2 2 2" xfId="7672"/>
    <cellStyle name="Currency 7 2 3 2 3" xfId="7671"/>
    <cellStyle name="Currency 7 2 3 3" xfId="5177"/>
    <cellStyle name="Currency 7 2 4" xfId="644"/>
    <cellStyle name="Currency 7 2 4 2" xfId="3337"/>
    <cellStyle name="Currency 7 2 4 2 2" xfId="5180"/>
    <cellStyle name="Currency 7 2 4 2 2 2" xfId="7674"/>
    <cellStyle name="Currency 7 2 4 2 3" xfId="7673"/>
    <cellStyle name="Currency 7 2 4 3" xfId="5179"/>
    <cellStyle name="Currency 7 2 5" xfId="645"/>
    <cellStyle name="Currency 7 2 5 2" xfId="3338"/>
    <cellStyle name="Currency 7 2 5 2 2" xfId="5182"/>
    <cellStyle name="Currency 7 2 5 2 2 2" xfId="7676"/>
    <cellStyle name="Currency 7 2 5 2 3" xfId="7675"/>
    <cellStyle name="Currency 7 2 5 3" xfId="5181"/>
    <cellStyle name="Currency 7 2 6" xfId="3339"/>
    <cellStyle name="Currency 7 2 6 2" xfId="5183"/>
    <cellStyle name="Currency 7 2 6 2 2" xfId="7678"/>
    <cellStyle name="Currency 7 2 6 3" xfId="7677"/>
    <cellStyle name="Currency 7 2 7" xfId="5168"/>
    <cellStyle name="Currency 7 3" xfId="646"/>
    <cellStyle name="Currency 7 3 2" xfId="647"/>
    <cellStyle name="Currency 7 3 2 2" xfId="648"/>
    <cellStyle name="Currency 7 3 2 2 2" xfId="3340"/>
    <cellStyle name="Currency 7 3 2 2 2 2" xfId="5187"/>
    <cellStyle name="Currency 7 3 2 2 2 2 2" xfId="7680"/>
    <cellStyle name="Currency 7 3 2 2 2 3" xfId="7679"/>
    <cellStyle name="Currency 7 3 2 2 3" xfId="5186"/>
    <cellStyle name="Currency 7 3 2 3" xfId="649"/>
    <cellStyle name="Currency 7 3 2 3 2" xfId="3341"/>
    <cellStyle name="Currency 7 3 2 3 2 2" xfId="5189"/>
    <cellStyle name="Currency 7 3 2 3 2 2 2" xfId="7682"/>
    <cellStyle name="Currency 7 3 2 3 2 3" xfId="7681"/>
    <cellStyle name="Currency 7 3 2 3 3" xfId="5188"/>
    <cellStyle name="Currency 7 3 2 4" xfId="650"/>
    <cellStyle name="Currency 7 3 2 4 2" xfId="3342"/>
    <cellStyle name="Currency 7 3 2 4 2 2" xfId="5191"/>
    <cellStyle name="Currency 7 3 2 4 2 2 2" xfId="7684"/>
    <cellStyle name="Currency 7 3 2 4 2 3" xfId="7683"/>
    <cellStyle name="Currency 7 3 2 4 3" xfId="5190"/>
    <cellStyle name="Currency 7 3 2 5" xfId="3343"/>
    <cellStyle name="Currency 7 3 2 5 2" xfId="5192"/>
    <cellStyle name="Currency 7 3 2 5 2 2" xfId="7686"/>
    <cellStyle name="Currency 7 3 2 5 3" xfId="7685"/>
    <cellStyle name="Currency 7 3 2 6" xfId="5185"/>
    <cellStyle name="Currency 7 3 3" xfId="651"/>
    <cellStyle name="Currency 7 3 3 2" xfId="3344"/>
    <cellStyle name="Currency 7 3 3 2 2" xfId="5194"/>
    <cellStyle name="Currency 7 3 3 2 2 2" xfId="7688"/>
    <cellStyle name="Currency 7 3 3 2 3" xfId="7687"/>
    <cellStyle name="Currency 7 3 3 3" xfId="5193"/>
    <cellStyle name="Currency 7 3 4" xfId="652"/>
    <cellStyle name="Currency 7 3 4 2" xfId="3345"/>
    <cellStyle name="Currency 7 3 4 2 2" xfId="5196"/>
    <cellStyle name="Currency 7 3 4 2 2 2" xfId="7690"/>
    <cellStyle name="Currency 7 3 4 2 3" xfId="7689"/>
    <cellStyle name="Currency 7 3 4 3" xfId="5195"/>
    <cellStyle name="Currency 7 3 5" xfId="653"/>
    <cellStyle name="Currency 7 3 5 2" xfId="3346"/>
    <cellStyle name="Currency 7 3 5 2 2" xfId="5198"/>
    <cellStyle name="Currency 7 3 5 2 2 2" xfId="7692"/>
    <cellStyle name="Currency 7 3 5 2 3" xfId="7691"/>
    <cellStyle name="Currency 7 3 5 3" xfId="5197"/>
    <cellStyle name="Currency 7 3 6" xfId="3347"/>
    <cellStyle name="Currency 7 3 6 2" xfId="5199"/>
    <cellStyle name="Currency 7 3 6 2 2" xfId="7694"/>
    <cellStyle name="Currency 7 3 6 3" xfId="7693"/>
    <cellStyle name="Currency 7 3 7" xfId="5184"/>
    <cellStyle name="Currency 7 4" xfId="654"/>
    <cellStyle name="Currency 7 4 2" xfId="655"/>
    <cellStyle name="Currency 7 4 2 2" xfId="3348"/>
    <cellStyle name="Currency 7 4 2 2 2" xfId="5202"/>
    <cellStyle name="Currency 7 4 2 2 2 2" xfId="7696"/>
    <cellStyle name="Currency 7 4 2 2 3" xfId="7695"/>
    <cellStyle name="Currency 7 4 2 3" xfId="5201"/>
    <cellStyle name="Currency 7 4 3" xfId="656"/>
    <cellStyle name="Currency 7 4 3 2" xfId="3349"/>
    <cellStyle name="Currency 7 4 3 2 2" xfId="5204"/>
    <cellStyle name="Currency 7 4 3 2 2 2" xfId="7698"/>
    <cellStyle name="Currency 7 4 3 2 3" xfId="7697"/>
    <cellStyle name="Currency 7 4 3 3" xfId="5203"/>
    <cellStyle name="Currency 7 4 4" xfId="657"/>
    <cellStyle name="Currency 7 4 4 2" xfId="3350"/>
    <cellStyle name="Currency 7 4 4 2 2" xfId="5206"/>
    <cellStyle name="Currency 7 4 4 2 2 2" xfId="7700"/>
    <cellStyle name="Currency 7 4 4 2 3" xfId="7699"/>
    <cellStyle name="Currency 7 4 4 3" xfId="5205"/>
    <cellStyle name="Currency 7 4 5" xfId="3351"/>
    <cellStyle name="Currency 7 4 5 2" xfId="5207"/>
    <cellStyle name="Currency 7 4 5 2 2" xfId="7702"/>
    <cellStyle name="Currency 7 4 5 3" xfId="7701"/>
    <cellStyle name="Currency 7 4 6" xfId="5200"/>
    <cellStyle name="Currency 7 5" xfId="658"/>
    <cellStyle name="Currency 7 5 2" xfId="3352"/>
    <cellStyle name="Currency 7 5 2 2" xfId="5209"/>
    <cellStyle name="Currency 7 5 2 2 2" xfId="7704"/>
    <cellStyle name="Currency 7 5 2 3" xfId="7703"/>
    <cellStyle name="Currency 7 5 3" xfId="5208"/>
    <cellStyle name="Currency 7 6" xfId="659"/>
    <cellStyle name="Currency 7 6 2" xfId="3353"/>
    <cellStyle name="Currency 7 6 2 2" xfId="5211"/>
    <cellStyle name="Currency 7 6 2 2 2" xfId="7706"/>
    <cellStyle name="Currency 7 6 2 3" xfId="7705"/>
    <cellStyle name="Currency 7 6 3" xfId="5210"/>
    <cellStyle name="Currency 7 7" xfId="660"/>
    <cellStyle name="Currency 7 7 2" xfId="3354"/>
    <cellStyle name="Currency 7 7 2 2" xfId="5213"/>
    <cellStyle name="Currency 7 7 2 2 2" xfId="7708"/>
    <cellStyle name="Currency 7 7 2 3" xfId="7707"/>
    <cellStyle name="Currency 7 7 3" xfId="5212"/>
    <cellStyle name="Currency 7 8" xfId="3355"/>
    <cellStyle name="Currency 7 8 2" xfId="5214"/>
    <cellStyle name="Currency 7 8 2 2" xfId="7710"/>
    <cellStyle name="Currency 7 8 3" xfId="7709"/>
    <cellStyle name="Currency 7 9" xfId="5167"/>
    <cellStyle name="Currency 8" xfId="661"/>
    <cellStyle name="Currency 8 10" xfId="7711"/>
    <cellStyle name="Currency 8 11" xfId="6704"/>
    <cellStyle name="Currency 8 2" xfId="662"/>
    <cellStyle name="Currency 8 2 2" xfId="663"/>
    <cellStyle name="Currency 8 2 2 2" xfId="664"/>
    <cellStyle name="Currency 8 2 2 2 2" xfId="3356"/>
    <cellStyle name="Currency 8 2 2 2 2 2" xfId="5219"/>
    <cellStyle name="Currency 8 2 2 2 2 2 2" xfId="7713"/>
    <cellStyle name="Currency 8 2 2 2 2 3" xfId="7712"/>
    <cellStyle name="Currency 8 2 2 2 3" xfId="5218"/>
    <cellStyle name="Currency 8 2 2 3" xfId="665"/>
    <cellStyle name="Currency 8 2 2 3 2" xfId="3357"/>
    <cellStyle name="Currency 8 2 2 3 2 2" xfId="5221"/>
    <cellStyle name="Currency 8 2 2 3 2 2 2" xfId="7715"/>
    <cellStyle name="Currency 8 2 2 3 2 3" xfId="7714"/>
    <cellStyle name="Currency 8 2 2 3 3" xfId="5220"/>
    <cellStyle name="Currency 8 2 2 4" xfId="666"/>
    <cellStyle name="Currency 8 2 2 4 2" xfId="3358"/>
    <cellStyle name="Currency 8 2 2 4 2 2" xfId="5223"/>
    <cellStyle name="Currency 8 2 2 4 2 2 2" xfId="7717"/>
    <cellStyle name="Currency 8 2 2 4 2 3" xfId="7716"/>
    <cellStyle name="Currency 8 2 2 4 3" xfId="5222"/>
    <cellStyle name="Currency 8 2 2 5" xfId="3359"/>
    <cellStyle name="Currency 8 2 2 5 2" xfId="5224"/>
    <cellStyle name="Currency 8 2 2 5 2 2" xfId="7719"/>
    <cellStyle name="Currency 8 2 2 5 3" xfId="7718"/>
    <cellStyle name="Currency 8 2 2 6" xfId="5217"/>
    <cellStyle name="Currency 8 2 3" xfId="667"/>
    <cellStyle name="Currency 8 2 3 2" xfId="3360"/>
    <cellStyle name="Currency 8 2 3 2 2" xfId="5226"/>
    <cellStyle name="Currency 8 2 3 2 2 2" xfId="7721"/>
    <cellStyle name="Currency 8 2 3 2 3" xfId="7720"/>
    <cellStyle name="Currency 8 2 3 3" xfId="5225"/>
    <cellStyle name="Currency 8 2 4" xfId="668"/>
    <cellStyle name="Currency 8 2 4 2" xfId="3361"/>
    <cellStyle name="Currency 8 2 4 2 2" xfId="5228"/>
    <cellStyle name="Currency 8 2 4 2 2 2" xfId="7723"/>
    <cellStyle name="Currency 8 2 4 2 3" xfId="7722"/>
    <cellStyle name="Currency 8 2 4 3" xfId="5227"/>
    <cellStyle name="Currency 8 2 5" xfId="669"/>
    <cellStyle name="Currency 8 2 5 2" xfId="3362"/>
    <cellStyle name="Currency 8 2 5 2 2" xfId="5230"/>
    <cellStyle name="Currency 8 2 5 2 2 2" xfId="7725"/>
    <cellStyle name="Currency 8 2 5 2 3" xfId="7724"/>
    <cellStyle name="Currency 8 2 5 3" xfId="5229"/>
    <cellStyle name="Currency 8 2 6" xfId="3363"/>
    <cellStyle name="Currency 8 2 6 2" xfId="5231"/>
    <cellStyle name="Currency 8 2 6 2 2" xfId="7727"/>
    <cellStyle name="Currency 8 2 6 3" xfId="7726"/>
    <cellStyle name="Currency 8 2 7" xfId="5216"/>
    <cellStyle name="Currency 8 3" xfId="670"/>
    <cellStyle name="Currency 8 3 2" xfId="671"/>
    <cellStyle name="Currency 8 3 2 2" xfId="672"/>
    <cellStyle name="Currency 8 3 2 2 2" xfId="3364"/>
    <cellStyle name="Currency 8 3 2 2 2 2" xfId="5235"/>
    <cellStyle name="Currency 8 3 2 2 2 2 2" xfId="7729"/>
    <cellStyle name="Currency 8 3 2 2 2 3" xfId="7728"/>
    <cellStyle name="Currency 8 3 2 2 3" xfId="5234"/>
    <cellStyle name="Currency 8 3 2 3" xfId="673"/>
    <cellStyle name="Currency 8 3 2 3 2" xfId="3365"/>
    <cellStyle name="Currency 8 3 2 3 2 2" xfId="5237"/>
    <cellStyle name="Currency 8 3 2 3 2 2 2" xfId="7731"/>
    <cellStyle name="Currency 8 3 2 3 2 3" xfId="7730"/>
    <cellStyle name="Currency 8 3 2 3 3" xfId="5236"/>
    <cellStyle name="Currency 8 3 2 4" xfId="674"/>
    <cellStyle name="Currency 8 3 2 4 2" xfId="3366"/>
    <cellStyle name="Currency 8 3 2 4 2 2" xfId="5239"/>
    <cellStyle name="Currency 8 3 2 4 2 2 2" xfId="7733"/>
    <cellStyle name="Currency 8 3 2 4 2 3" xfId="7732"/>
    <cellStyle name="Currency 8 3 2 4 3" xfId="5238"/>
    <cellStyle name="Currency 8 3 2 5" xfId="3367"/>
    <cellStyle name="Currency 8 3 2 5 2" xfId="5240"/>
    <cellStyle name="Currency 8 3 2 5 2 2" xfId="7735"/>
    <cellStyle name="Currency 8 3 2 5 3" xfId="7734"/>
    <cellStyle name="Currency 8 3 2 6" xfId="5233"/>
    <cellStyle name="Currency 8 3 3" xfId="675"/>
    <cellStyle name="Currency 8 3 3 2" xfId="3368"/>
    <cellStyle name="Currency 8 3 3 2 2" xfId="5242"/>
    <cellStyle name="Currency 8 3 3 2 2 2" xfId="7737"/>
    <cellStyle name="Currency 8 3 3 2 3" xfId="7736"/>
    <cellStyle name="Currency 8 3 3 3" xfId="5241"/>
    <cellStyle name="Currency 8 3 4" xfId="676"/>
    <cellStyle name="Currency 8 3 4 2" xfId="3369"/>
    <cellStyle name="Currency 8 3 4 2 2" xfId="5244"/>
    <cellStyle name="Currency 8 3 4 2 2 2" xfId="7739"/>
    <cellStyle name="Currency 8 3 4 2 3" xfId="7738"/>
    <cellStyle name="Currency 8 3 4 3" xfId="5243"/>
    <cellStyle name="Currency 8 3 5" xfId="677"/>
    <cellStyle name="Currency 8 3 5 2" xfId="3370"/>
    <cellStyle name="Currency 8 3 5 2 2" xfId="5246"/>
    <cellStyle name="Currency 8 3 5 2 2 2" xfId="7741"/>
    <cellStyle name="Currency 8 3 5 2 3" xfId="7740"/>
    <cellStyle name="Currency 8 3 5 3" xfId="5245"/>
    <cellStyle name="Currency 8 3 6" xfId="3371"/>
    <cellStyle name="Currency 8 3 6 2" xfId="5247"/>
    <cellStyle name="Currency 8 3 6 2 2" xfId="7743"/>
    <cellStyle name="Currency 8 3 6 3" xfId="7742"/>
    <cellStyle name="Currency 8 3 7" xfId="5232"/>
    <cellStyle name="Currency 8 4" xfId="678"/>
    <cellStyle name="Currency 8 4 2" xfId="679"/>
    <cellStyle name="Currency 8 4 2 2" xfId="3372"/>
    <cellStyle name="Currency 8 4 2 2 2" xfId="5250"/>
    <cellStyle name="Currency 8 4 2 2 2 2" xfId="7745"/>
    <cellStyle name="Currency 8 4 2 2 3" xfId="7744"/>
    <cellStyle name="Currency 8 4 2 3" xfId="5249"/>
    <cellStyle name="Currency 8 4 3" xfId="680"/>
    <cellStyle name="Currency 8 4 3 2" xfId="3373"/>
    <cellStyle name="Currency 8 4 3 2 2" xfId="5252"/>
    <cellStyle name="Currency 8 4 3 2 2 2" xfId="7747"/>
    <cellStyle name="Currency 8 4 3 2 3" xfId="7746"/>
    <cellStyle name="Currency 8 4 3 3" xfId="5251"/>
    <cellStyle name="Currency 8 4 4" xfId="681"/>
    <cellStyle name="Currency 8 4 4 2" xfId="3374"/>
    <cellStyle name="Currency 8 4 4 2 2" xfId="5254"/>
    <cellStyle name="Currency 8 4 4 2 2 2" xfId="7749"/>
    <cellStyle name="Currency 8 4 4 2 3" xfId="7748"/>
    <cellStyle name="Currency 8 4 4 3" xfId="5253"/>
    <cellStyle name="Currency 8 4 5" xfId="3375"/>
    <cellStyle name="Currency 8 4 5 2" xfId="5255"/>
    <cellStyle name="Currency 8 4 5 2 2" xfId="7751"/>
    <cellStyle name="Currency 8 4 5 3" xfId="7750"/>
    <cellStyle name="Currency 8 4 6" xfId="5248"/>
    <cellStyle name="Currency 8 5" xfId="682"/>
    <cellStyle name="Currency 8 5 2" xfId="3376"/>
    <cellStyle name="Currency 8 5 2 2" xfId="5257"/>
    <cellStyle name="Currency 8 5 2 2 2" xfId="7753"/>
    <cellStyle name="Currency 8 5 2 3" xfId="7752"/>
    <cellStyle name="Currency 8 5 3" xfId="5256"/>
    <cellStyle name="Currency 8 6" xfId="683"/>
    <cellStyle name="Currency 8 6 2" xfId="3377"/>
    <cellStyle name="Currency 8 6 2 2" xfId="5259"/>
    <cellStyle name="Currency 8 6 2 2 2" xfId="7755"/>
    <cellStyle name="Currency 8 6 2 3" xfId="7754"/>
    <cellStyle name="Currency 8 6 3" xfId="5258"/>
    <cellStyle name="Currency 8 7" xfId="684"/>
    <cellStyle name="Currency 8 7 2" xfId="3378"/>
    <cellStyle name="Currency 8 7 2 2" xfId="5261"/>
    <cellStyle name="Currency 8 7 2 2 2" xfId="7757"/>
    <cellStyle name="Currency 8 7 2 3" xfId="7756"/>
    <cellStyle name="Currency 8 7 3" xfId="5260"/>
    <cellStyle name="Currency 8 8" xfId="3379"/>
    <cellStyle name="Currency 8 8 2" xfId="5262"/>
    <cellStyle name="Currency 8 8 2 2" xfId="7759"/>
    <cellStyle name="Currency 8 8 3" xfId="7758"/>
    <cellStyle name="Currency 8 9" xfId="5215"/>
    <cellStyle name="Currency 9" xfId="685"/>
    <cellStyle name="Currency 9 10" xfId="7760"/>
    <cellStyle name="Currency 9 11" xfId="6705"/>
    <cellStyle name="Currency 9 2" xfId="686"/>
    <cellStyle name="Currency 9 2 2" xfId="687"/>
    <cellStyle name="Currency 9 2 2 2" xfId="688"/>
    <cellStyle name="Currency 9 2 2 2 2" xfId="3380"/>
    <cellStyle name="Currency 9 2 2 2 2 2" xfId="5267"/>
    <cellStyle name="Currency 9 2 2 2 2 2 2" xfId="7762"/>
    <cellStyle name="Currency 9 2 2 2 2 3" xfId="7761"/>
    <cellStyle name="Currency 9 2 2 2 3" xfId="5266"/>
    <cellStyle name="Currency 9 2 2 3" xfId="689"/>
    <cellStyle name="Currency 9 2 2 3 2" xfId="3381"/>
    <cellStyle name="Currency 9 2 2 3 2 2" xfId="5269"/>
    <cellStyle name="Currency 9 2 2 3 2 2 2" xfId="7764"/>
    <cellStyle name="Currency 9 2 2 3 2 3" xfId="7763"/>
    <cellStyle name="Currency 9 2 2 3 3" xfId="5268"/>
    <cellStyle name="Currency 9 2 2 4" xfId="690"/>
    <cellStyle name="Currency 9 2 2 4 2" xfId="3382"/>
    <cellStyle name="Currency 9 2 2 4 2 2" xfId="5271"/>
    <cellStyle name="Currency 9 2 2 4 2 2 2" xfId="7766"/>
    <cellStyle name="Currency 9 2 2 4 2 3" xfId="7765"/>
    <cellStyle name="Currency 9 2 2 4 3" xfId="5270"/>
    <cellStyle name="Currency 9 2 2 5" xfId="3383"/>
    <cellStyle name="Currency 9 2 2 5 2" xfId="5272"/>
    <cellStyle name="Currency 9 2 2 5 2 2" xfId="7768"/>
    <cellStyle name="Currency 9 2 2 5 3" xfId="7767"/>
    <cellStyle name="Currency 9 2 2 6" xfId="5265"/>
    <cellStyle name="Currency 9 2 3" xfId="691"/>
    <cellStyle name="Currency 9 2 3 2" xfId="3384"/>
    <cellStyle name="Currency 9 2 3 2 2" xfId="5274"/>
    <cellStyle name="Currency 9 2 3 2 2 2" xfId="7770"/>
    <cellStyle name="Currency 9 2 3 2 3" xfId="7769"/>
    <cellStyle name="Currency 9 2 3 3" xfId="5273"/>
    <cellStyle name="Currency 9 2 4" xfId="692"/>
    <cellStyle name="Currency 9 2 4 2" xfId="3385"/>
    <cellStyle name="Currency 9 2 4 2 2" xfId="5276"/>
    <cellStyle name="Currency 9 2 4 2 2 2" xfId="7772"/>
    <cellStyle name="Currency 9 2 4 2 3" xfId="7771"/>
    <cellStyle name="Currency 9 2 4 3" xfId="5275"/>
    <cellStyle name="Currency 9 2 5" xfId="693"/>
    <cellStyle name="Currency 9 2 5 2" xfId="3386"/>
    <cellStyle name="Currency 9 2 5 2 2" xfId="5278"/>
    <cellStyle name="Currency 9 2 5 2 2 2" xfId="7774"/>
    <cellStyle name="Currency 9 2 5 2 3" xfId="7773"/>
    <cellStyle name="Currency 9 2 5 3" xfId="5277"/>
    <cellStyle name="Currency 9 2 6" xfId="3387"/>
    <cellStyle name="Currency 9 2 6 2" xfId="5279"/>
    <cellStyle name="Currency 9 2 6 2 2" xfId="7776"/>
    <cellStyle name="Currency 9 2 6 3" xfId="7775"/>
    <cellStyle name="Currency 9 2 7" xfId="5264"/>
    <cellStyle name="Currency 9 3" xfId="694"/>
    <cellStyle name="Currency 9 3 2" xfId="695"/>
    <cellStyle name="Currency 9 3 2 2" xfId="696"/>
    <cellStyle name="Currency 9 3 2 2 2" xfId="3388"/>
    <cellStyle name="Currency 9 3 2 2 2 2" xfId="5283"/>
    <cellStyle name="Currency 9 3 2 2 2 2 2" xfId="7778"/>
    <cellStyle name="Currency 9 3 2 2 2 3" xfId="7777"/>
    <cellStyle name="Currency 9 3 2 2 3" xfId="5282"/>
    <cellStyle name="Currency 9 3 2 3" xfId="697"/>
    <cellStyle name="Currency 9 3 2 3 2" xfId="3389"/>
    <cellStyle name="Currency 9 3 2 3 2 2" xfId="5285"/>
    <cellStyle name="Currency 9 3 2 3 2 2 2" xfId="7780"/>
    <cellStyle name="Currency 9 3 2 3 2 3" xfId="7779"/>
    <cellStyle name="Currency 9 3 2 3 3" xfId="5284"/>
    <cellStyle name="Currency 9 3 2 4" xfId="698"/>
    <cellStyle name="Currency 9 3 2 4 2" xfId="3390"/>
    <cellStyle name="Currency 9 3 2 4 2 2" xfId="5287"/>
    <cellStyle name="Currency 9 3 2 4 2 2 2" xfId="7782"/>
    <cellStyle name="Currency 9 3 2 4 2 3" xfId="7781"/>
    <cellStyle name="Currency 9 3 2 4 3" xfId="5286"/>
    <cellStyle name="Currency 9 3 2 5" xfId="3391"/>
    <cellStyle name="Currency 9 3 2 5 2" xfId="5288"/>
    <cellStyle name="Currency 9 3 2 5 2 2" xfId="7784"/>
    <cellStyle name="Currency 9 3 2 5 3" xfId="7783"/>
    <cellStyle name="Currency 9 3 2 6" xfId="5281"/>
    <cellStyle name="Currency 9 3 3" xfId="699"/>
    <cellStyle name="Currency 9 3 3 2" xfId="3392"/>
    <cellStyle name="Currency 9 3 3 2 2" xfId="5290"/>
    <cellStyle name="Currency 9 3 3 2 2 2" xfId="7786"/>
    <cellStyle name="Currency 9 3 3 2 3" xfId="7785"/>
    <cellStyle name="Currency 9 3 3 3" xfId="5289"/>
    <cellStyle name="Currency 9 3 4" xfId="700"/>
    <cellStyle name="Currency 9 3 4 2" xfId="3393"/>
    <cellStyle name="Currency 9 3 4 2 2" xfId="5292"/>
    <cellStyle name="Currency 9 3 4 2 2 2" xfId="7788"/>
    <cellStyle name="Currency 9 3 4 2 3" xfId="7787"/>
    <cellStyle name="Currency 9 3 4 3" xfId="5291"/>
    <cellStyle name="Currency 9 3 5" xfId="701"/>
    <cellStyle name="Currency 9 3 5 2" xfId="3394"/>
    <cellStyle name="Currency 9 3 5 2 2" xfId="5294"/>
    <cellStyle name="Currency 9 3 5 2 2 2" xfId="7790"/>
    <cellStyle name="Currency 9 3 5 2 3" xfId="7789"/>
    <cellStyle name="Currency 9 3 5 3" xfId="5293"/>
    <cellStyle name="Currency 9 3 6" xfId="3395"/>
    <cellStyle name="Currency 9 3 6 2" xfId="5295"/>
    <cellStyle name="Currency 9 3 6 2 2" xfId="7792"/>
    <cellStyle name="Currency 9 3 6 3" xfId="7791"/>
    <cellStyle name="Currency 9 3 7" xfId="5280"/>
    <cellStyle name="Currency 9 4" xfId="702"/>
    <cellStyle name="Currency 9 4 2" xfId="703"/>
    <cellStyle name="Currency 9 4 2 2" xfId="3396"/>
    <cellStyle name="Currency 9 4 2 2 2" xfId="5298"/>
    <cellStyle name="Currency 9 4 2 2 2 2" xfId="7794"/>
    <cellStyle name="Currency 9 4 2 2 3" xfId="7793"/>
    <cellStyle name="Currency 9 4 2 3" xfId="5297"/>
    <cellStyle name="Currency 9 4 3" xfId="704"/>
    <cellStyle name="Currency 9 4 3 2" xfId="3397"/>
    <cellStyle name="Currency 9 4 3 2 2" xfId="5300"/>
    <cellStyle name="Currency 9 4 3 2 2 2" xfId="7796"/>
    <cellStyle name="Currency 9 4 3 2 3" xfId="7795"/>
    <cellStyle name="Currency 9 4 3 3" xfId="5299"/>
    <cellStyle name="Currency 9 4 4" xfId="705"/>
    <cellStyle name="Currency 9 4 4 2" xfId="3398"/>
    <cellStyle name="Currency 9 4 4 2 2" xfId="5302"/>
    <cellStyle name="Currency 9 4 4 2 2 2" xfId="7798"/>
    <cellStyle name="Currency 9 4 4 2 3" xfId="7797"/>
    <cellStyle name="Currency 9 4 4 3" xfId="5301"/>
    <cellStyle name="Currency 9 4 5" xfId="3399"/>
    <cellStyle name="Currency 9 4 5 2" xfId="5303"/>
    <cellStyle name="Currency 9 4 5 2 2" xfId="7800"/>
    <cellStyle name="Currency 9 4 5 3" xfId="7799"/>
    <cellStyle name="Currency 9 4 6" xfId="5296"/>
    <cellStyle name="Currency 9 5" xfId="706"/>
    <cellStyle name="Currency 9 5 2" xfId="3400"/>
    <cellStyle name="Currency 9 5 2 2" xfId="5305"/>
    <cellStyle name="Currency 9 5 2 2 2" xfId="7802"/>
    <cellStyle name="Currency 9 5 2 3" xfId="7801"/>
    <cellStyle name="Currency 9 5 3" xfId="5304"/>
    <cellStyle name="Currency 9 6" xfId="707"/>
    <cellStyle name="Currency 9 6 2" xfId="3401"/>
    <cellStyle name="Currency 9 6 2 2" xfId="5307"/>
    <cellStyle name="Currency 9 6 2 2 2" xfId="7804"/>
    <cellStyle name="Currency 9 6 2 3" xfId="7803"/>
    <cellStyle name="Currency 9 6 3" xfId="5306"/>
    <cellStyle name="Currency 9 7" xfId="708"/>
    <cellStyle name="Currency 9 7 2" xfId="3402"/>
    <cellStyle name="Currency 9 7 2 2" xfId="5309"/>
    <cellStyle name="Currency 9 7 2 2 2" xfId="7806"/>
    <cellStyle name="Currency 9 7 2 3" xfId="7805"/>
    <cellStyle name="Currency 9 7 3" xfId="5308"/>
    <cellStyle name="Currency 9 8" xfId="3403"/>
    <cellStyle name="Currency 9 8 2" xfId="5310"/>
    <cellStyle name="Currency 9 8 2 2" xfId="7808"/>
    <cellStyle name="Currency 9 8 3" xfId="7807"/>
    <cellStyle name="Currency 9 9" xfId="5263"/>
    <cellStyle name="Currency0" xfId="709"/>
    <cellStyle name="Currency0 2" xfId="4401"/>
    <cellStyle name="Date" xfId="710"/>
    <cellStyle name="Date 2" xfId="4402"/>
    <cellStyle name="Diseño" xfId="711"/>
    <cellStyle name="Emphasis 1" xfId="712"/>
    <cellStyle name="Emphasis 1 2" xfId="713"/>
    <cellStyle name="Emphasis 1 2 2" xfId="3404"/>
    <cellStyle name="Emphasis 1 3" xfId="3405"/>
    <cellStyle name="Emphasis 2" xfId="714"/>
    <cellStyle name="Emphasis 2 2" xfId="715"/>
    <cellStyle name="Emphasis 2 2 2" xfId="3406"/>
    <cellStyle name="Emphasis 2 3" xfId="3407"/>
    <cellStyle name="Emphasis 3" xfId="716"/>
    <cellStyle name="Emphasis 3 2" xfId="717"/>
    <cellStyle name="Emphasis 3 2 2" xfId="3408"/>
    <cellStyle name="Emphasis 3 3" xfId="3409"/>
    <cellStyle name="Encabezado 1" xfId="2441"/>
    <cellStyle name="Encabezado 1 2" xfId="7809"/>
    <cellStyle name="Encabezado 2" xfId="4150"/>
    <cellStyle name="Encabezado 4 2" xfId="718"/>
    <cellStyle name="Encabezado 4 2 2" xfId="4403"/>
    <cellStyle name="Encabezado 4 3" xfId="719"/>
    <cellStyle name="Encabezado 4 4" xfId="720"/>
    <cellStyle name="Encabezado 4 5" xfId="2353"/>
    <cellStyle name="Énfasis 1" xfId="721"/>
    <cellStyle name="Énfasis 2" xfId="722"/>
    <cellStyle name="Énfasis 2 2" xfId="7810"/>
    <cellStyle name="Énfasis 3" xfId="723"/>
    <cellStyle name="Énfasis1 - 20%" xfId="724"/>
    <cellStyle name="Énfasis1 - 20% 2" xfId="2477"/>
    <cellStyle name="Énfasis1 - 20% 3" xfId="7811"/>
    <cellStyle name="Énfasis1 - 40%" xfId="725"/>
    <cellStyle name="Énfasis1 - 40% 2" xfId="2478"/>
    <cellStyle name="Énfasis1 - 40% 3" xfId="7812"/>
    <cellStyle name="Énfasis1 - 60%" xfId="726"/>
    <cellStyle name="Énfasis1 - 60% 2" xfId="7813"/>
    <cellStyle name="Énfasis1 2" xfId="727"/>
    <cellStyle name="Énfasis1 2 2" xfId="4404"/>
    <cellStyle name="Énfasis1 3" xfId="728"/>
    <cellStyle name="Énfasis1 4" xfId="729"/>
    <cellStyle name="Énfasis1 5" xfId="2354"/>
    <cellStyle name="Énfasis2 - 20%" xfId="730"/>
    <cellStyle name="Énfasis2 - 20% 2" xfId="2479"/>
    <cellStyle name="Énfasis2 - 20% 3" xfId="7814"/>
    <cellStyle name="Énfasis2 - 40%" xfId="731"/>
    <cellStyle name="Énfasis2 - 40% 2" xfId="2480"/>
    <cellStyle name="Énfasis2 - 60%" xfId="732"/>
    <cellStyle name="Énfasis2 2" xfId="733"/>
    <cellStyle name="Énfasis2 2 2" xfId="4405"/>
    <cellStyle name="Énfasis2 2 3" xfId="2356"/>
    <cellStyle name="Énfasis2 3" xfId="734"/>
    <cellStyle name="Énfasis2 4" xfId="735"/>
    <cellStyle name="Énfasis2 5" xfId="2355"/>
    <cellStyle name="Énfasis3 - 20%" xfId="736"/>
    <cellStyle name="Énfasis3 - 20% 2" xfId="2481"/>
    <cellStyle name="Énfasis3 - 20% 3" xfId="7815"/>
    <cellStyle name="Énfasis3 - 40%" xfId="737"/>
    <cellStyle name="Énfasis3 - 40% 2" xfId="2482"/>
    <cellStyle name="Énfasis3 - 40% 3" xfId="7816"/>
    <cellStyle name="Énfasis3 - 60%" xfId="738"/>
    <cellStyle name="Énfasis3 2" xfId="739"/>
    <cellStyle name="Énfasis3 2 2" xfId="4406"/>
    <cellStyle name="Énfasis3 3" xfId="740"/>
    <cellStyle name="Énfasis3 4" xfId="741"/>
    <cellStyle name="Énfasis3 5" xfId="2357"/>
    <cellStyle name="Énfasis4 - 20%" xfId="742"/>
    <cellStyle name="Énfasis4 - 20% 2" xfId="2483"/>
    <cellStyle name="Énfasis4 - 20% 3" xfId="7817"/>
    <cellStyle name="Énfasis4 - 40%" xfId="743"/>
    <cellStyle name="Énfasis4 - 40% 2" xfId="2484"/>
    <cellStyle name="Énfasis4 - 60%" xfId="744"/>
    <cellStyle name="Énfasis4 - 60% 2" xfId="7818"/>
    <cellStyle name="Énfasis4 2" xfId="745"/>
    <cellStyle name="Énfasis4 2 2" xfId="4407"/>
    <cellStyle name="Énfasis4 3" xfId="746"/>
    <cellStyle name="Énfasis4 4" xfId="747"/>
    <cellStyle name="Énfasis4 5" xfId="2358"/>
    <cellStyle name="Énfasis5 - 20%" xfId="748"/>
    <cellStyle name="Énfasis5 - 20% 2" xfId="2485"/>
    <cellStyle name="Énfasis5 - 20% 3" xfId="7819"/>
    <cellStyle name="Énfasis5 - 40%" xfId="749"/>
    <cellStyle name="Énfasis5 - 40% 2" xfId="2486"/>
    <cellStyle name="Énfasis5 - 40% 3" xfId="7820"/>
    <cellStyle name="Énfasis5 - 60%" xfId="750"/>
    <cellStyle name="Énfasis5 - 60% 2" xfId="7821"/>
    <cellStyle name="Énfasis5 2" xfId="751"/>
    <cellStyle name="Énfasis5 2 2" xfId="4408"/>
    <cellStyle name="Énfasis5 3" xfId="752"/>
    <cellStyle name="Énfasis5 4" xfId="753"/>
    <cellStyle name="Énfasis5 5" xfId="2359"/>
    <cellStyle name="Énfasis6 - 20%" xfId="754"/>
    <cellStyle name="Énfasis6 - 20% 2" xfId="2487"/>
    <cellStyle name="Énfasis6 - 20% 3" xfId="7822"/>
    <cellStyle name="Énfasis6 - 40%" xfId="755"/>
    <cellStyle name="Énfasis6 - 40% 2" xfId="2488"/>
    <cellStyle name="Énfasis6 - 40% 3" xfId="7823"/>
    <cellStyle name="Énfasis6 - 60%" xfId="756"/>
    <cellStyle name="Énfasis6 - 60% 2" xfId="7824"/>
    <cellStyle name="Énfasis6 2" xfId="757"/>
    <cellStyle name="Énfasis6 2 2" xfId="4409"/>
    <cellStyle name="Énfasis6 3" xfId="758"/>
    <cellStyle name="Énfasis6 4" xfId="759"/>
    <cellStyle name="Énfasis6 5" xfId="2360"/>
    <cellStyle name="Entrada 2" xfId="760"/>
    <cellStyle name="Entrada 2 10" xfId="7825"/>
    <cellStyle name="Entrada 2 2" xfId="3410"/>
    <cellStyle name="Entrada 2 2 2" xfId="3411"/>
    <cellStyle name="Entrada 2 2 2 2" xfId="7827"/>
    <cellStyle name="Entrada 2 2 3" xfId="3412"/>
    <cellStyle name="Entrada 2 2 3 2" xfId="7828"/>
    <cellStyle name="Entrada 2 2 4" xfId="7826"/>
    <cellStyle name="Entrada 2 3" xfId="3413"/>
    <cellStyle name="Entrada 2 3 2" xfId="7829"/>
    <cellStyle name="Entrada 2 4" xfId="3414"/>
    <cellStyle name="Entrada 2 4 2" xfId="7830"/>
    <cellStyle name="Entrada 2 5" xfId="3415"/>
    <cellStyle name="Entrada 2 5 2" xfId="7831"/>
    <cellStyle name="Entrada 2 6" xfId="3416"/>
    <cellStyle name="Entrada 2 6 2" xfId="7832"/>
    <cellStyle name="Entrada 2 7" xfId="3417"/>
    <cellStyle name="Entrada 2 7 2" xfId="7833"/>
    <cellStyle name="Entrada 2 8" xfId="3418"/>
    <cellStyle name="Entrada 2 8 2" xfId="7834"/>
    <cellStyle name="Entrada 2 9" xfId="4410"/>
    <cellStyle name="Entrada 2 9 2" xfId="7835"/>
    <cellStyle name="Entrada 3" xfId="761"/>
    <cellStyle name="Entrada 3 2" xfId="3419"/>
    <cellStyle name="Entrada 3 2 2" xfId="3420"/>
    <cellStyle name="Entrada 3 2 2 2" xfId="7838"/>
    <cellStyle name="Entrada 3 2 3" xfId="3421"/>
    <cellStyle name="Entrada 3 2 3 2" xfId="7839"/>
    <cellStyle name="Entrada 3 2 4" xfId="7837"/>
    <cellStyle name="Entrada 3 3" xfId="3422"/>
    <cellStyle name="Entrada 3 3 2" xfId="7840"/>
    <cellStyle name="Entrada 3 4" xfId="3423"/>
    <cellStyle name="Entrada 3 4 2" xfId="7841"/>
    <cellStyle name="Entrada 3 5" xfId="3424"/>
    <cellStyle name="Entrada 3 5 2" xfId="7842"/>
    <cellStyle name="Entrada 3 6" xfId="3425"/>
    <cellStyle name="Entrada 3 6 2" xfId="7843"/>
    <cellStyle name="Entrada 3 7" xfId="3426"/>
    <cellStyle name="Entrada 3 7 2" xfId="7844"/>
    <cellStyle name="Entrada 3 8" xfId="3427"/>
    <cellStyle name="Entrada 3 8 2" xfId="7845"/>
    <cellStyle name="Entrada 3 9" xfId="7836"/>
    <cellStyle name="Entrada 4" xfId="762"/>
    <cellStyle name="Entrada 4 2" xfId="3428"/>
    <cellStyle name="Entrada 4 2 2" xfId="3429"/>
    <cellStyle name="Entrada 4 2 2 2" xfId="7848"/>
    <cellStyle name="Entrada 4 2 3" xfId="3430"/>
    <cellStyle name="Entrada 4 2 3 2" xfId="7849"/>
    <cellStyle name="Entrada 4 2 4" xfId="7847"/>
    <cellStyle name="Entrada 4 3" xfId="3431"/>
    <cellStyle name="Entrada 4 3 2" xfId="7850"/>
    <cellStyle name="Entrada 4 4" xfId="3432"/>
    <cellStyle name="Entrada 4 4 2" xfId="7851"/>
    <cellStyle name="Entrada 4 5" xfId="3433"/>
    <cellStyle name="Entrada 4 5 2" xfId="7852"/>
    <cellStyle name="Entrada 4 6" xfId="3434"/>
    <cellStyle name="Entrada 4 6 2" xfId="7853"/>
    <cellStyle name="Entrada 4 7" xfId="3435"/>
    <cellStyle name="Entrada 4 7 2" xfId="7854"/>
    <cellStyle name="Entrada 4 8" xfId="3436"/>
    <cellStyle name="Entrada 4 8 2" xfId="7855"/>
    <cellStyle name="Entrada 4 9" xfId="7846"/>
    <cellStyle name="Entrada 5" xfId="2361"/>
    <cellStyle name="Euro" xfId="763"/>
    <cellStyle name="Euro 2" xfId="764"/>
    <cellStyle name="Euro 2 2" xfId="765"/>
    <cellStyle name="Euro 2 2 2" xfId="2489"/>
    <cellStyle name="Euro 2 2 2 2" xfId="7856"/>
    <cellStyle name="Euro 2 2 3" xfId="6515"/>
    <cellStyle name="Euro 2 3" xfId="766"/>
    <cellStyle name="Euro 2 3 2" xfId="7857"/>
    <cellStyle name="Euro 2 3 3" xfId="2490"/>
    <cellStyle name="Euro 2 4" xfId="767"/>
    <cellStyle name="Euro 2 5" xfId="6514"/>
    <cellStyle name="Euro 3" xfId="768"/>
    <cellStyle name="Euro 3 2" xfId="769"/>
    <cellStyle name="Euro 3 3" xfId="3437"/>
    <cellStyle name="Euro 3 4" xfId="6516"/>
    <cellStyle name="Euro 3 4 2" xfId="7858"/>
    <cellStyle name="Euro 4" xfId="770"/>
    <cellStyle name="Euro 4 2" xfId="4411"/>
    <cellStyle name="Euro 4 3" xfId="3438"/>
    <cellStyle name="Euro 5" xfId="2285"/>
    <cellStyle name="Euro 5 2" xfId="3439"/>
    <cellStyle name="Euro 6" xfId="4205"/>
    <cellStyle name="Euro 7" xfId="10192"/>
    <cellStyle name="Euro_Adicional No. 1  Edificio Biblioteca y Verja y parqueos  Universidad ITECO" xfId="771"/>
    <cellStyle name="Excel Built-in Comma" xfId="772"/>
    <cellStyle name="Excel Built-in Normal" xfId="773"/>
    <cellStyle name="Excel Built-in Normal 2" xfId="774"/>
    <cellStyle name="Excel Built-in Normal 2 2" xfId="3440"/>
    <cellStyle name="Excel Built-in Normal 3" xfId="3441"/>
    <cellStyle name="Explanatory Text" xfId="775"/>
    <cellStyle name="Explanatory Text 2" xfId="3442"/>
    <cellStyle name="F2" xfId="776"/>
    <cellStyle name="F2 2" xfId="4412"/>
    <cellStyle name="F3" xfId="777"/>
    <cellStyle name="F3 2" xfId="4413"/>
    <cellStyle name="F4" xfId="778"/>
    <cellStyle name="F4 2" xfId="4414"/>
    <cellStyle name="F5" xfId="779"/>
    <cellStyle name="F5 2" xfId="4415"/>
    <cellStyle name="F6" xfId="780"/>
    <cellStyle name="F6 2" xfId="4416"/>
    <cellStyle name="F7" xfId="781"/>
    <cellStyle name="F7 2" xfId="4417"/>
    <cellStyle name="F8" xfId="782"/>
    <cellStyle name="F8 2" xfId="4418"/>
    <cellStyle name="Fecha" xfId="4151"/>
    <cellStyle name="Fijo" xfId="4152"/>
    <cellStyle name="Fixed" xfId="783"/>
    <cellStyle name="Fixed 2" xfId="4419"/>
    <cellStyle name="Followed Hyperlink" xfId="784"/>
    <cellStyle name="Good" xfId="785"/>
    <cellStyle name="Good 2" xfId="3443"/>
    <cellStyle name="Good 3" xfId="2362"/>
    <cellStyle name="Heading 1" xfId="786"/>
    <cellStyle name="Heading 1 2" xfId="787"/>
    <cellStyle name="Heading 1 2 2" xfId="4420"/>
    <cellStyle name="Heading 1 3" xfId="788"/>
    <cellStyle name="Heading 1 4" xfId="789"/>
    <cellStyle name="Heading 1 4 2" xfId="3444"/>
    <cellStyle name="Heading 1 5" xfId="3445"/>
    <cellStyle name="Heading 2" xfId="790"/>
    <cellStyle name="Heading 2 2" xfId="791"/>
    <cellStyle name="Heading 2 2 2" xfId="4421"/>
    <cellStyle name="Heading 2 3" xfId="792"/>
    <cellStyle name="Heading 2 3 2" xfId="3446"/>
    <cellStyle name="Heading 2 4" xfId="3447"/>
    <cellStyle name="Heading 3" xfId="793"/>
    <cellStyle name="Heading 3 2" xfId="794"/>
    <cellStyle name="Heading 3 2 2" xfId="4422"/>
    <cellStyle name="Heading 3 3" xfId="795"/>
    <cellStyle name="Heading 3 3 2" xfId="3449"/>
    <cellStyle name="Heading 3 3 2 2" xfId="3450"/>
    <cellStyle name="Heading 3 3 3" xfId="3451"/>
    <cellStyle name="Heading 3 3 3 2" xfId="3452"/>
    <cellStyle name="Heading 3 3 4" xfId="3453"/>
    <cellStyle name="Heading 3 3 5" xfId="3454"/>
    <cellStyle name="Heading 3 3 6" xfId="3455"/>
    <cellStyle name="Heading 3 3 7" xfId="3448"/>
    <cellStyle name="Heading 3 4" xfId="3456"/>
    <cellStyle name="Heading 3 4 2" xfId="3457"/>
    <cellStyle name="Heading 3 4 2 2" xfId="3458"/>
    <cellStyle name="Heading 3 4 3" xfId="3459"/>
    <cellStyle name="Heading 3 4 3 2" xfId="3460"/>
    <cellStyle name="Heading 3 4 4" xfId="3461"/>
    <cellStyle name="Heading 3 4 5" xfId="3462"/>
    <cellStyle name="Heading 3 4 6" xfId="3463"/>
    <cellStyle name="Heading 3 5" xfId="3464"/>
    <cellStyle name="Heading 3 5 2" xfId="3465"/>
    <cellStyle name="Heading 3 6" xfId="3466"/>
    <cellStyle name="Heading 3 6 2" xfId="3467"/>
    <cellStyle name="Heading 3 7" xfId="3468"/>
    <cellStyle name="Heading 3 8" xfId="3469"/>
    <cellStyle name="Heading 3 9" xfId="3470"/>
    <cellStyle name="Heading 4" xfId="796"/>
    <cellStyle name="Heading 4 2" xfId="3471"/>
    <cellStyle name="Heading 4 3" xfId="2363"/>
    <cellStyle name="HEADING1" xfId="3472"/>
    <cellStyle name="HEADING2" xfId="3473"/>
    <cellStyle name="Hipervínculo 2" xfId="797"/>
    <cellStyle name="Hipervínculo 2 2" xfId="798"/>
    <cellStyle name="Hipervínculo 2 3" xfId="799"/>
    <cellStyle name="Hipervínculo 2 3 2" xfId="4237"/>
    <cellStyle name="Hipervínculo 2 4" xfId="2364"/>
    <cellStyle name="Hipervínculo 3" xfId="2491"/>
    <cellStyle name="Hipervínculo 4" xfId="6589"/>
    <cellStyle name="Hipervínculo visitado 2" xfId="800"/>
    <cellStyle name="Hyperlink" xfId="2365"/>
    <cellStyle name="Hyperlink 2" xfId="801"/>
    <cellStyle name="Hyperlink 2 2" xfId="802"/>
    <cellStyle name="Hyperlink 2 3" xfId="4238"/>
    <cellStyle name="Hyperlink 2 4" xfId="7859"/>
    <cellStyle name="Hyperlink_Analisis  drenaje pluvial 23 Junio 12.xls" xfId="4153"/>
    <cellStyle name="Incorrecto 2" xfId="803"/>
    <cellStyle name="Incorrecto 2 2" xfId="4423"/>
    <cellStyle name="Incorrecto 3" xfId="804"/>
    <cellStyle name="Incorrecto 4" xfId="805"/>
    <cellStyle name="Incorrecto 5" xfId="2366"/>
    <cellStyle name="Input" xfId="806"/>
    <cellStyle name="Input 10" xfId="7860"/>
    <cellStyle name="Input 11" xfId="2367"/>
    <cellStyle name="Input 2" xfId="3474"/>
    <cellStyle name="Input 2 2" xfId="3475"/>
    <cellStyle name="Input 2 2 2" xfId="3476"/>
    <cellStyle name="Input 2 2 2 2" xfId="7863"/>
    <cellStyle name="Input 2 2 3" xfId="3477"/>
    <cellStyle name="Input 2 2 3 2" xfId="7864"/>
    <cellStyle name="Input 2 2 4" xfId="7862"/>
    <cellStyle name="Input 2 3" xfId="3478"/>
    <cellStyle name="Input 2 3 2" xfId="7865"/>
    <cellStyle name="Input 2 4" xfId="3479"/>
    <cellStyle name="Input 2 4 2" xfId="7866"/>
    <cellStyle name="Input 2 5" xfId="3480"/>
    <cellStyle name="Input 2 5 2" xfId="7867"/>
    <cellStyle name="Input 2 6" xfId="3481"/>
    <cellStyle name="Input 2 6 2" xfId="7868"/>
    <cellStyle name="Input 2 7" xfId="3482"/>
    <cellStyle name="Input 2 7 2" xfId="7869"/>
    <cellStyle name="Input 2 8" xfId="3483"/>
    <cellStyle name="Input 2 8 2" xfId="7870"/>
    <cellStyle name="Input 2 9" xfId="7861"/>
    <cellStyle name="Input 3" xfId="3484"/>
    <cellStyle name="Input 3 2" xfId="3485"/>
    <cellStyle name="Input 3 2 2" xfId="7872"/>
    <cellStyle name="Input 3 3" xfId="3486"/>
    <cellStyle name="Input 3 3 2" xfId="7873"/>
    <cellStyle name="Input 3 4" xfId="7871"/>
    <cellStyle name="Input 4" xfId="3487"/>
    <cellStyle name="Input 4 2" xfId="7874"/>
    <cellStyle name="Input 5" xfId="3488"/>
    <cellStyle name="Input 5 2" xfId="7875"/>
    <cellStyle name="Input 6" xfId="3489"/>
    <cellStyle name="Input 6 2" xfId="7876"/>
    <cellStyle name="Input 7" xfId="3490"/>
    <cellStyle name="Input 7 2" xfId="7877"/>
    <cellStyle name="Input 8" xfId="3491"/>
    <cellStyle name="Input 8 2" xfId="7878"/>
    <cellStyle name="Input 9" xfId="3492"/>
    <cellStyle name="Input 9 2" xfId="7879"/>
    <cellStyle name="Linked Cell" xfId="807"/>
    <cellStyle name="Linked Cell 2" xfId="3493"/>
    <cellStyle name="Linked Cell 3" xfId="2368"/>
    <cellStyle name="Millares [0] 2" xfId="808"/>
    <cellStyle name="Millares [0] 2 2" xfId="2492"/>
    <cellStyle name="Millares [0] 2 2 2" xfId="6652"/>
    <cellStyle name="Millares [0] 2 3" xfId="5311"/>
    <cellStyle name="Millares [0] 2 4" xfId="6473"/>
    <cellStyle name="Millares [0] 2 5" xfId="2370"/>
    <cellStyle name="Millares [0] 3" xfId="809"/>
    <cellStyle name="Millares [0] 3 2" xfId="2493"/>
    <cellStyle name="Millares [0] 3 2 2" xfId="6653"/>
    <cellStyle name="Millares [0] 3 3" xfId="6547"/>
    <cellStyle name="Millares [0] 5" xfId="810"/>
    <cellStyle name="Millares [0] 5 2" xfId="4424"/>
    <cellStyle name="Millares 10" xfId="811"/>
    <cellStyle name="Millares 10 2" xfId="812"/>
    <cellStyle name="Millares 10 2 2" xfId="813"/>
    <cellStyle name="Millares 10 2 2 2" xfId="3494"/>
    <cellStyle name="Millares 10 2 2 2 2" xfId="7880"/>
    <cellStyle name="Millares 10 2 2 2 3" xfId="6654"/>
    <cellStyle name="Millares 10 2 2 3" xfId="4425"/>
    <cellStyle name="Millares 10 2 2 4" xfId="6627"/>
    <cellStyle name="Millares 10 2 2 5" xfId="2451"/>
    <cellStyle name="Millares 10 2 3" xfId="814"/>
    <cellStyle name="Millares 10 2 3 2" xfId="5312"/>
    <cellStyle name="Millares 10 2 3 3" xfId="7881"/>
    <cellStyle name="Millares 10 2 4" xfId="815"/>
    <cellStyle name="Millares 10 2 5" xfId="4240"/>
    <cellStyle name="Millares 10 3" xfId="816"/>
    <cellStyle name="Millares 10 3 2" xfId="4154"/>
    <cellStyle name="Millares 10 3 2 2" xfId="7882"/>
    <cellStyle name="Millares 10 3 3" xfId="4241"/>
    <cellStyle name="Millares 10 3 4" xfId="2533"/>
    <cellStyle name="Millares 10 4" xfId="817"/>
    <cellStyle name="Millares 10 4 2" xfId="5313"/>
    <cellStyle name="Millares 10 5" xfId="818"/>
    <cellStyle name="Millares 10 5 2" xfId="3495"/>
    <cellStyle name="Millares 10 6" xfId="4239"/>
    <cellStyle name="Millares 10 7" xfId="6482"/>
    <cellStyle name="Millares 10 7 2" xfId="7883"/>
    <cellStyle name="Millares 11" xfId="819"/>
    <cellStyle name="Millares 11 2" xfId="820"/>
    <cellStyle name="Millares 11 2 2" xfId="821"/>
    <cellStyle name="Millares 11 2 2 2" xfId="5314"/>
    <cellStyle name="Millares 11 2 3" xfId="822"/>
    <cellStyle name="Millares 11 2 3 2" xfId="5315"/>
    <cellStyle name="Millares 11 2 4" xfId="4242"/>
    <cellStyle name="Millares 11 3" xfId="823"/>
    <cellStyle name="Millares 11 3 2" xfId="3496"/>
    <cellStyle name="Millares 11 3 2 2" xfId="5316"/>
    <cellStyle name="Millares 11 3 3" xfId="2287"/>
    <cellStyle name="Millares 11 3 3 2" xfId="5317"/>
    <cellStyle name="Millares 11 3 4" xfId="4243"/>
    <cellStyle name="Millares 11 4" xfId="824"/>
    <cellStyle name="Millares 11 4 2" xfId="3497"/>
    <cellStyle name="Millares 11 4 2 2" xfId="5318"/>
    <cellStyle name="Millares 11 4 3" xfId="3498"/>
    <cellStyle name="Millares 11 4 3 2" xfId="5319"/>
    <cellStyle name="Millares 11 4 4" xfId="4244"/>
    <cellStyle name="Millares 11 5" xfId="825"/>
    <cellStyle name="Millares 11 6" xfId="7884"/>
    <cellStyle name="Millares 12" xfId="826"/>
    <cellStyle name="Millares 12 2" xfId="827"/>
    <cellStyle name="Millares 12 2 2" xfId="828"/>
    <cellStyle name="Millares 12 2 2 2" xfId="5320"/>
    <cellStyle name="Millares 12 2 2 3" xfId="7886"/>
    <cellStyle name="Millares 12 2 2 4" xfId="6655"/>
    <cellStyle name="Millares 12 2 2 5" xfId="3499"/>
    <cellStyle name="Millares 12 2 3" xfId="3500"/>
    <cellStyle name="Millares 12 2 4" xfId="4246"/>
    <cellStyle name="Millares 12 2 5" xfId="6517"/>
    <cellStyle name="Millares 12 3" xfId="829"/>
    <cellStyle name="Millares 12 3 2" xfId="5321"/>
    <cellStyle name="Millares 12 4" xfId="830"/>
    <cellStyle name="Millares 12 4 2" xfId="5322"/>
    <cellStyle name="Millares 12 5" xfId="4245"/>
    <cellStyle name="Millares 12 6" xfId="7885"/>
    <cellStyle name="Millares 13" xfId="831"/>
    <cellStyle name="Millares 13 2" xfId="832"/>
    <cellStyle name="Millares 13 2 2" xfId="833"/>
    <cellStyle name="Millares 13 2 2 2" xfId="3501"/>
    <cellStyle name="Millares 13 2 2 3" xfId="3502"/>
    <cellStyle name="Millares 13 2 2 4" xfId="2520"/>
    <cellStyle name="Millares 13 2 3" xfId="834"/>
    <cellStyle name="Millares 13 2 3 2" xfId="4155"/>
    <cellStyle name="Millares 13 2 3 2 2" xfId="7889"/>
    <cellStyle name="Millares 13 2 3 3" xfId="5323"/>
    <cellStyle name="Millares 13 2 3 4" xfId="3503"/>
    <cellStyle name="Millares 13 2 4" xfId="3504"/>
    <cellStyle name="Millares 13 2 4 2" xfId="4156"/>
    <cellStyle name="Millares 13 2 4 2 2" xfId="7890"/>
    <cellStyle name="Millares 13 2 5" xfId="7888"/>
    <cellStyle name="Millares 13 2 6" xfId="6685"/>
    <cellStyle name="Millares 13 2 7" xfId="2372"/>
    <cellStyle name="Millares 13 3" xfId="835"/>
    <cellStyle name="Millares 13 3 2" xfId="836"/>
    <cellStyle name="Millares 13 3 2 2" xfId="5324"/>
    <cellStyle name="Millares 13 3 2 3" xfId="3505"/>
    <cellStyle name="Millares 13 3 3" xfId="3506"/>
    <cellStyle name="Millares 13 3 4" xfId="4426"/>
    <cellStyle name="Millares 13 3 5" xfId="7891"/>
    <cellStyle name="Millares 13 3 6" xfId="6643"/>
    <cellStyle name="Millares 13 4" xfId="837"/>
    <cellStyle name="Millares 13 4 2" xfId="4500"/>
    <cellStyle name="Millares 13 5" xfId="838"/>
    <cellStyle name="Millares 13 5 2" xfId="5325"/>
    <cellStyle name="Millares 13 5 3" xfId="3507"/>
    <cellStyle name="Millares 13 6" xfId="3508"/>
    <cellStyle name="Millares 13 7" xfId="6499"/>
    <cellStyle name="Millares 13 7 2" xfId="7887"/>
    <cellStyle name="Millares 13 8" xfId="2371"/>
    <cellStyle name="Millares 14" xfId="839"/>
    <cellStyle name="Millares 14 2" xfId="2494"/>
    <cellStyle name="Millares 14 2 2" xfId="2516"/>
    <cellStyle name="Millares 14 2 2 2" xfId="4249"/>
    <cellStyle name="Millares 14 2 2 3" xfId="7893"/>
    <cellStyle name="Millares 14 2 2 4" xfId="6684"/>
    <cellStyle name="Millares 14 2 3" xfId="2527"/>
    <cellStyle name="Millares 14 2 3 2" xfId="4495"/>
    <cellStyle name="Millares 14 2 3 3" xfId="7894"/>
    <cellStyle name="Millares 14 2 3 4" xfId="6641"/>
    <cellStyle name="Millares 14 2 4" xfId="4248"/>
    <cellStyle name="Millares 14 2 5" xfId="7892"/>
    <cellStyle name="Millares 14 3" xfId="2524"/>
    <cellStyle name="Millares 14 3 2" xfId="4427"/>
    <cellStyle name="Millares 14 3 3" xfId="7895"/>
    <cellStyle name="Millares 14 3 4" xfId="6687"/>
    <cellStyle name="Millares 14 4" xfId="4494"/>
    <cellStyle name="Millares 14 4 2" xfId="7896"/>
    <cellStyle name="Millares 14 4 3" xfId="6644"/>
    <cellStyle name="Millares 14 5" xfId="4247"/>
    <cellStyle name="Millares 14 6" xfId="6502"/>
    <cellStyle name="Millares 14 7" xfId="2373"/>
    <cellStyle name="Millares 15" xfId="840"/>
    <cellStyle name="Millares 15 2" xfId="2495"/>
    <cellStyle name="Millares 15 2 2" xfId="5326"/>
    <cellStyle name="Millares 15 2 2 2" xfId="7897"/>
    <cellStyle name="Millares 15 2 2 3" xfId="6656"/>
    <cellStyle name="Millares 15 3" xfId="3509"/>
    <cellStyle name="Millares 15 3 2" xfId="5327"/>
    <cellStyle name="Millares 15 4" xfId="4250"/>
    <cellStyle name="Millares 15 5" xfId="2374"/>
    <cellStyle name="Millares 16" xfId="841"/>
    <cellStyle name="Millares 16 2" xfId="2496"/>
    <cellStyle name="Millares 16 2 2" xfId="5328"/>
    <cellStyle name="Millares 16 2 2 2" xfId="7898"/>
    <cellStyle name="Millares 16 2 2 3" xfId="6657"/>
    <cellStyle name="Millares 16 3" xfId="4251"/>
    <cellStyle name="Millares 16 4" xfId="2375"/>
    <cellStyle name="Millares 17" xfId="842"/>
    <cellStyle name="Millares 17 2" xfId="843"/>
    <cellStyle name="Millares 17 2 2" xfId="2534"/>
    <cellStyle name="Millares 17 2 2 2" xfId="7900"/>
    <cellStyle name="Millares 17 2 2 3" xfId="6640"/>
    <cellStyle name="Millares 17 2 3" xfId="2535"/>
    <cellStyle name="Millares 17 2 3 2" xfId="7901"/>
    <cellStyle name="Millares 17 2 3 3" xfId="6683"/>
    <cellStyle name="Millares 17 2 4" xfId="4428"/>
    <cellStyle name="Millares 17 2 4 2" xfId="7902"/>
    <cellStyle name="Millares 17 2 4 3" xfId="6639"/>
    <cellStyle name="Millares 17 2 5" xfId="7899"/>
    <cellStyle name="Millares 17 2 6" xfId="2497"/>
    <cellStyle name="Millares 17 3" xfId="2519"/>
    <cellStyle name="Millares 17 3 2" xfId="4499"/>
    <cellStyle name="Millares 17 4" xfId="4252"/>
    <cellStyle name="Millares 17 4 2" xfId="7903"/>
    <cellStyle name="Millares 18" xfId="844"/>
    <cellStyle name="Millares 18 2" xfId="4253"/>
    <cellStyle name="Millares 18 2 2" xfId="7904"/>
    <cellStyle name="Millares 18 2 3" xfId="6658"/>
    <cellStyle name="Millares 18 3" xfId="6504"/>
    <cellStyle name="Millares 18 4" xfId="6591"/>
    <cellStyle name="Millares 18 5" xfId="6612"/>
    <cellStyle name="Millares 19" xfId="845"/>
    <cellStyle name="Millares 19 2" xfId="4254"/>
    <cellStyle name="Millares 19 3" xfId="6622"/>
    <cellStyle name="Millares 2" xfId="846"/>
    <cellStyle name="Millares 2 10" xfId="847"/>
    <cellStyle name="Millares 2 10 2" xfId="2376"/>
    <cellStyle name="Millares 2 10 2 2" xfId="5329"/>
    <cellStyle name="Millares 2 10 2 3" xfId="7907"/>
    <cellStyle name="Millares 2 10 2 4" xfId="7906"/>
    <cellStyle name="Millares 2 10 3" xfId="3510"/>
    <cellStyle name="Millares 2 10 4" xfId="4255"/>
    <cellStyle name="Millares 2 10 5" xfId="7905"/>
    <cellStyle name="Millares 2 11" xfId="3511"/>
    <cellStyle name="Millares 2 11 2" xfId="4256"/>
    <cellStyle name="Millares 2 11 2 2" xfId="7908"/>
    <cellStyle name="Millares 2 12" xfId="4207"/>
    <cellStyle name="Millares 2 12 2" xfId="7909"/>
    <cellStyle name="Millares 2 13" xfId="6481"/>
    <cellStyle name="Millares 2 14" xfId="7910"/>
    <cellStyle name="Millares 2 2" xfId="848"/>
    <cellStyle name="Millares 2 2 2" xfId="849"/>
    <cellStyle name="Millares 2 2 2 2" xfId="850"/>
    <cellStyle name="Millares 2 2 2 2 2" xfId="4258"/>
    <cellStyle name="Millares 2 2 2 2 3" xfId="6548"/>
    <cellStyle name="Millares 2 2 2 2 3 2" xfId="6717"/>
    <cellStyle name="Millares 2 2 2 2 4" xfId="2462"/>
    <cellStyle name="Millares 2 2 2 3" xfId="4257"/>
    <cellStyle name="Millares 2 2 3" xfId="851"/>
    <cellStyle name="Millares 2 2 3 2" xfId="852"/>
    <cellStyle name="Millares 2 2 3 2 2" xfId="4429"/>
    <cellStyle name="Millares 2 2 3 2 3" xfId="3512"/>
    <cellStyle name="Millares 2 2 3 3" xfId="3513"/>
    <cellStyle name="Millares 2 2 3 4" xfId="4259"/>
    <cellStyle name="Millares 2 2 3 5" xfId="7911"/>
    <cellStyle name="Millares 2 2 4" xfId="853"/>
    <cellStyle name="Millares 2 2 4 2" xfId="4210"/>
    <cellStyle name="Millares 2 2 5" xfId="4209"/>
    <cellStyle name="Millares 2 3" xfId="854"/>
    <cellStyle name="Millares 2 3 2" xfId="855"/>
    <cellStyle name="Millares 2 3 2 2" xfId="4430"/>
    <cellStyle name="Millares 2 3 2 3" xfId="4261"/>
    <cellStyle name="Millares 2 3 2 4" xfId="6542"/>
    <cellStyle name="Millares 2 3 2 5" xfId="6729"/>
    <cellStyle name="Millares 2 3 2 6" xfId="2377"/>
    <cellStyle name="Millares 2 3 3" xfId="856"/>
    <cellStyle name="Millares 2 3 3 2" xfId="3514"/>
    <cellStyle name="Millares 2 3 3 2 2" xfId="4432"/>
    <cellStyle name="Millares 2 3 3 3" xfId="3515"/>
    <cellStyle name="Millares 2 3 3 4" xfId="4433"/>
    <cellStyle name="Millares 2 3 3 4 2" xfId="7912"/>
    <cellStyle name="Millares 2 3 3 5" xfId="4431"/>
    <cellStyle name="Millares 2 3 3 6" xfId="6620"/>
    <cellStyle name="Millares 2 3 3 7" xfId="2378"/>
    <cellStyle name="Millares 2 3 4" xfId="2550"/>
    <cellStyle name="Millares 2 3 4 2" xfId="4434"/>
    <cellStyle name="Millares 2 3 5" xfId="2557"/>
    <cellStyle name="Millares 2 3 5 2" xfId="4435"/>
    <cellStyle name="Millares 2 3 5 3" xfId="6730"/>
    <cellStyle name="Millares 2 3 6" xfId="4260"/>
    <cellStyle name="Millares 2 32" xfId="857"/>
    <cellStyle name="Millares 2 32 2" xfId="3516"/>
    <cellStyle name="Millares 2 32 2 2" xfId="5330"/>
    <cellStyle name="Millares 2 32 2 2 2" xfId="7915"/>
    <cellStyle name="Millares 2 32 2 3" xfId="7914"/>
    <cellStyle name="Millares 2 32 3" xfId="4436"/>
    <cellStyle name="Millares 2 32 4" xfId="7913"/>
    <cellStyle name="Millares 2 32 5" xfId="2379"/>
    <cellStyle name="Millares 2 4" xfId="858"/>
    <cellStyle name="Millares 2 4 2" xfId="859"/>
    <cellStyle name="Millares 2 4 2 2" xfId="4501"/>
    <cellStyle name="Millares 2 4 2 3" xfId="4263"/>
    <cellStyle name="Millares 2 4 2 4" xfId="2536"/>
    <cellStyle name="Millares 2 4 3" xfId="2522"/>
    <cellStyle name="Millares 2 4 3 2" xfId="4264"/>
    <cellStyle name="Millares 2 4 3 3" xfId="7917"/>
    <cellStyle name="Millares 2 4 3 4" xfId="6686"/>
    <cellStyle name="Millares 2 4 4" xfId="3517"/>
    <cellStyle name="Millares 2 4 4 2" xfId="7918"/>
    <cellStyle name="Millares 2 4 4 3" xfId="6637"/>
    <cellStyle name="Millares 2 4 5" xfId="4262"/>
    <cellStyle name="Millares 2 4 6" xfId="7916"/>
    <cellStyle name="Millares 2 5" xfId="860"/>
    <cellStyle name="Millares 2 5 2" xfId="861"/>
    <cellStyle name="Millares 2 5 2 2" xfId="2498"/>
    <cellStyle name="Millares 2 5 3" xfId="862"/>
    <cellStyle name="Millares 2 5 3 2" xfId="5331"/>
    <cellStyle name="Millares 2 5 4" xfId="4265"/>
    <cellStyle name="Millares 2 5 4 2" xfId="7919"/>
    <cellStyle name="Millares 2 5 4 3" xfId="6633"/>
    <cellStyle name="Millares 2 5 5" xfId="6503"/>
    <cellStyle name="Millares 2 6" xfId="863"/>
    <cellStyle name="Millares 2 6 2" xfId="864"/>
    <cellStyle name="Millares 2 6 2 2" xfId="7920"/>
    <cellStyle name="Millares 2 6 2 3" xfId="6659"/>
    <cellStyle name="Millares 2 6 3" xfId="3518"/>
    <cellStyle name="Millares 2 6 3 2" xfId="5332"/>
    <cellStyle name="Millares 2 6 4" xfId="3519"/>
    <cellStyle name="Millares 2 6 5" xfId="6629"/>
    <cellStyle name="Millares 2 6 6" xfId="2380"/>
    <cellStyle name="Millares 2 7" xfId="865"/>
    <cellStyle name="Millares 2 7 2" xfId="866"/>
    <cellStyle name="Millares 2 7 2 2" xfId="5334"/>
    <cellStyle name="Millares 2 7 2 3" xfId="3520"/>
    <cellStyle name="Millares 2 7 3" xfId="3521"/>
    <cellStyle name="Millares 2 7 4" xfId="5333"/>
    <cellStyle name="Millares 2 7 5" xfId="7921"/>
    <cellStyle name="Millares 2 7 6" xfId="6634"/>
    <cellStyle name="Millares 2 7 7" xfId="2381"/>
    <cellStyle name="Millares 2 8" xfId="867"/>
    <cellStyle name="Millares 2 8 2" xfId="5335"/>
    <cellStyle name="Millares 2 8 3" xfId="2450"/>
    <cellStyle name="Millares 2 9" xfId="868"/>
    <cellStyle name="Millares 2 9 2" xfId="5336"/>
    <cellStyle name="Millares 2_ANALISIS COSTOS PORTICOS GRAN TECHO" xfId="869"/>
    <cellStyle name="Millares 20" xfId="870"/>
    <cellStyle name="Millares 20 2" xfId="2526"/>
    <cellStyle name="Millares 20 2 2" xfId="4437"/>
    <cellStyle name="Millares 20 2 3" xfId="7923"/>
    <cellStyle name="Millares 20 2 4" xfId="6660"/>
    <cellStyle name="Millares 20 3" xfId="4266"/>
    <cellStyle name="Millares 20 3 2" xfId="7924"/>
    <cellStyle name="Millares 20 4" xfId="7922"/>
    <cellStyle name="Millares 20 5" xfId="6625"/>
    <cellStyle name="Millares 20 6" xfId="2382"/>
    <cellStyle name="Millares 21" xfId="871"/>
    <cellStyle name="Millares 21 2" xfId="4438"/>
    <cellStyle name="Millares 21 3" xfId="7925"/>
    <cellStyle name="Millares 21 4" xfId="6689"/>
    <cellStyle name="Millares 21 5" xfId="2383"/>
    <cellStyle name="Millares 22" xfId="872"/>
    <cellStyle name="Millares 22 2" xfId="4439"/>
    <cellStyle name="Millares 22 3" xfId="7926"/>
    <cellStyle name="Millares 22 4" xfId="6690"/>
    <cellStyle name="Millares 22 5" xfId="2384"/>
    <cellStyle name="Millares 23" xfId="873"/>
    <cellStyle name="Millares 23 2" xfId="4440"/>
    <cellStyle name="Millares 23 3" xfId="7927"/>
    <cellStyle name="Millares 23 4" xfId="6632"/>
    <cellStyle name="Millares 23 5" xfId="2517"/>
    <cellStyle name="Millares 24" xfId="874"/>
    <cellStyle name="Millares 24 2" xfId="4441"/>
    <cellStyle name="Millares 24 3" xfId="7928"/>
    <cellStyle name="Millares 24 4" xfId="6682"/>
    <cellStyle name="Millares 24 5" xfId="2561"/>
    <cellStyle name="Millares 25" xfId="2286"/>
    <cellStyle name="Millares 25 2" xfId="4442"/>
    <cellStyle name="Millares 25 3" xfId="6483"/>
    <cellStyle name="Millares 25 3 2" xfId="7930"/>
    <cellStyle name="Millares 25 4" xfId="7929"/>
    <cellStyle name="Millares 25 5" xfId="6692"/>
    <cellStyle name="Millares 25 6" xfId="3522"/>
    <cellStyle name="Millares 26" xfId="3523"/>
    <cellStyle name="Millares 26 2" xfId="2298"/>
    <cellStyle name="Millares 26 3" xfId="6484"/>
    <cellStyle name="Millares 26 3 2" xfId="7931"/>
    <cellStyle name="Millares 27" xfId="3524"/>
    <cellStyle name="Millares 27 2" xfId="4443"/>
    <cellStyle name="Millares 28" xfId="3525"/>
    <cellStyle name="Millares 28 2" xfId="5337"/>
    <cellStyle name="Millares 28 3" xfId="7932"/>
    <cellStyle name="Millares 29" xfId="3526"/>
    <cellStyle name="Millares 29 2" xfId="5338"/>
    <cellStyle name="Millares 3" xfId="4"/>
    <cellStyle name="Millares 3 10" xfId="4267"/>
    <cellStyle name="Millares 3 2" xfId="875"/>
    <cellStyle name="Millares 3 2 2" xfId="876"/>
    <cellStyle name="Millares 3 2 2 2" xfId="877"/>
    <cellStyle name="Millares 3 2 2 2 2" xfId="3528"/>
    <cellStyle name="Millares 3 2 2 3" xfId="3529"/>
    <cellStyle name="Millares 3 2 2 3 2" xfId="5339"/>
    <cellStyle name="Millares 3 2 2 4" xfId="4269"/>
    <cellStyle name="Millares 3 2 2 5" xfId="3527"/>
    <cellStyle name="Millares 3 2 3" xfId="878"/>
    <cellStyle name="Millares 3 2 3 2" xfId="4444"/>
    <cellStyle name="Millares 3 2 4" xfId="879"/>
    <cellStyle name="Millares 3 2 5" xfId="4268"/>
    <cellStyle name="Millares 3 3" xfId="880"/>
    <cellStyle name="Millares 3 3 2" xfId="881"/>
    <cellStyle name="Millares 3 3 2 2" xfId="882"/>
    <cellStyle name="Millares 3 3 2 2 2" xfId="3530"/>
    <cellStyle name="Millares 3 3 2 3" xfId="3531"/>
    <cellStyle name="Millares 3 3 2 4" xfId="4270"/>
    <cellStyle name="Millares 3 3 3" xfId="883"/>
    <cellStyle name="Millares 3 3 4" xfId="884"/>
    <cellStyle name="Millares 3 4" xfId="885"/>
    <cellStyle name="Millares 3 4 2" xfId="886"/>
    <cellStyle name="Millares 3 4 2 2" xfId="887"/>
    <cellStyle name="Millares 3 4 2 2 2" xfId="5340"/>
    <cellStyle name="Millares 3 4 2 2 3" xfId="3532"/>
    <cellStyle name="Millares 3 4 2 3" xfId="3533"/>
    <cellStyle name="Millares 3 4 2 4" xfId="4272"/>
    <cellStyle name="Millares 3 4 3" xfId="888"/>
    <cellStyle name="Millares 3 4 3 2" xfId="3534"/>
    <cellStyle name="Millares 3 4 3 2 2" xfId="5342"/>
    <cellStyle name="Millares 3 4 3 3" xfId="3535"/>
    <cellStyle name="Millares 3 4 3 4" xfId="5341"/>
    <cellStyle name="Millares 3 4 4" xfId="889"/>
    <cellStyle name="Millares 3 4 4 2" xfId="5343"/>
    <cellStyle name="Millares 3 4 4 3" xfId="3536"/>
    <cellStyle name="Millares 3 4 5" xfId="3537"/>
    <cellStyle name="Millares 3 4 6" xfId="4271"/>
    <cellStyle name="Millares 3 4 7" xfId="7933"/>
    <cellStyle name="Millares 3 5" xfId="890"/>
    <cellStyle name="Millares 3 5 2" xfId="891"/>
    <cellStyle name="Millares 3 5 2 2" xfId="5344"/>
    <cellStyle name="Millares 3 5 2 3" xfId="7934"/>
    <cellStyle name="Millares 3 5 2 4" xfId="6716"/>
    <cellStyle name="Millares 3 5 2 5" xfId="3538"/>
    <cellStyle name="Millares 3 5 3" xfId="3539"/>
    <cellStyle name="Millares 3 5 4" xfId="4273"/>
    <cellStyle name="Millares 3 6" xfId="892"/>
    <cellStyle name="Millares 3 6 2" xfId="4157"/>
    <cellStyle name="Millares 3 6 3" xfId="2537"/>
    <cellStyle name="Millares 3 7" xfId="893"/>
    <cellStyle name="Millares 3 7 2" xfId="4274"/>
    <cellStyle name="Millares 3 7 2 2" xfId="7936"/>
    <cellStyle name="Millares 3 7 3" xfId="6485"/>
    <cellStyle name="Millares 3 7 4" xfId="7935"/>
    <cellStyle name="Millares 3 7 5" xfId="6725"/>
    <cellStyle name="Millares 3 7 6" xfId="3540"/>
    <cellStyle name="Millares 3 8" xfId="894"/>
    <cellStyle name="Millares 3 8 2" xfId="3541"/>
    <cellStyle name="Millares 3 9" xfId="3542"/>
    <cellStyle name="Millares 3 9 2" xfId="5345"/>
    <cellStyle name="Millares 3 9 2 2" xfId="7938"/>
    <cellStyle name="Millares 3 9 3" xfId="7937"/>
    <cellStyle name="Millares 3_DESGLOSE_DE_PORTICOS_METALICOS_UASD_BONAO_ENV" xfId="895"/>
    <cellStyle name="Millares 30" xfId="3543"/>
    <cellStyle name="Millares 30 2" xfId="5346"/>
    <cellStyle name="Millares 31" xfId="3544"/>
    <cellStyle name="Millares 31 2" xfId="5347"/>
    <cellStyle name="Millares 32" xfId="2555"/>
    <cellStyle name="Millares 33" xfId="3545"/>
    <cellStyle name="Millares 33 2" xfId="5348"/>
    <cellStyle name="Millares 34" xfId="3546"/>
    <cellStyle name="Millares 34 2" xfId="5349"/>
    <cellStyle name="Millares 35" xfId="3547"/>
    <cellStyle name="Millares 35 2" xfId="5350"/>
    <cellStyle name="Millares 36" xfId="3548"/>
    <cellStyle name="Millares 36 2" xfId="5351"/>
    <cellStyle name="Millares 37" xfId="3549"/>
    <cellStyle name="Millares 37 2" xfId="5352"/>
    <cellStyle name="Millares 38" xfId="3550"/>
    <cellStyle name="Millares 38 2" xfId="5353"/>
    <cellStyle name="Millares 39" xfId="3551"/>
    <cellStyle name="Millares 39 2" xfId="5354"/>
    <cellStyle name="Millares 4" xfId="896"/>
    <cellStyle name="Millares 4 2" xfId="897"/>
    <cellStyle name="Millares 4 2 2" xfId="898"/>
    <cellStyle name="Millares 4 2 2 2" xfId="4158"/>
    <cellStyle name="Millares 4 2 2 3" xfId="4276"/>
    <cellStyle name="Millares 4 2 2 4" xfId="3552"/>
    <cellStyle name="Millares 4 2 3" xfId="899"/>
    <cellStyle name="Millares 4 2 3 2" xfId="4159"/>
    <cellStyle name="Millares 4 2 4" xfId="4275"/>
    <cellStyle name="Millares 4 3" xfId="900"/>
    <cellStyle name="Millares 4 3 2" xfId="901"/>
    <cellStyle name="Millares 4 3 2 2" xfId="4277"/>
    <cellStyle name="Millares 4 3 3" xfId="902"/>
    <cellStyle name="Millares 4 3 3 2" xfId="5355"/>
    <cellStyle name="Millares 4 3 4" xfId="903"/>
    <cellStyle name="Millares 4 4" xfId="904"/>
    <cellStyle name="Millares 4 4 2" xfId="4160"/>
    <cellStyle name="Millares 4 4 2 2" xfId="7941"/>
    <cellStyle name="Millares 4 4 2 3" xfId="6661"/>
    <cellStyle name="Millares 4 4 3" xfId="4278"/>
    <cellStyle name="Millares 4 4 4" xfId="6518"/>
    <cellStyle name="Millares 4 4 4 2" xfId="7940"/>
    <cellStyle name="Millares 4 4 5" xfId="2385"/>
    <cellStyle name="Millares 4 5" xfId="905"/>
    <cellStyle name="Millares 4 5 2" xfId="4161"/>
    <cellStyle name="Millares 4 6" xfId="906"/>
    <cellStyle name="Millares 4 6 2" xfId="4279"/>
    <cellStyle name="Millares 4 7" xfId="4162"/>
    <cellStyle name="Millares 4 8" xfId="7939"/>
    <cellStyle name="Millares 4_Presupuesto" xfId="3553"/>
    <cellStyle name="Millares 40" xfId="3554"/>
    <cellStyle name="Millares 40 2" xfId="5356"/>
    <cellStyle name="Millares 41" xfId="3555"/>
    <cellStyle name="Millares 41 2" xfId="3556"/>
    <cellStyle name="Millares 41 2 2" xfId="5357"/>
    <cellStyle name="Millares 41 3" xfId="4445"/>
    <cellStyle name="Millares 42" xfId="3557"/>
    <cellStyle name="Millares 42 2" xfId="5358"/>
    <cellStyle name="Millares 43" xfId="3558"/>
    <cellStyle name="Millares 43 2" xfId="5359"/>
    <cellStyle name="Millares 44" xfId="3559"/>
    <cellStyle name="Millares 44 2" xfId="5360"/>
    <cellStyle name="Millares 45" xfId="3560"/>
    <cellStyle name="Millares 45 2" xfId="5361"/>
    <cellStyle name="Millares 46" xfId="3561"/>
    <cellStyle name="Millares 46 2" xfId="5362"/>
    <cellStyle name="Millares 47" xfId="3562"/>
    <cellStyle name="Millares 47 2" xfId="5363"/>
    <cellStyle name="Millares 48" xfId="3563"/>
    <cellStyle name="Millares 48 2" xfId="5364"/>
    <cellStyle name="Millares 49" xfId="3564"/>
    <cellStyle name="Millares 49 2" xfId="5365"/>
    <cellStyle name="Millares 5" xfId="907"/>
    <cellStyle name="Millares 5 2" xfId="908"/>
    <cellStyle name="Millares 5 2 2" xfId="909"/>
    <cellStyle name="Millares 5 2 2 2" xfId="910"/>
    <cellStyle name="Millares 5 2 2 2 2" xfId="5366"/>
    <cellStyle name="Millares 5 2 2 2 2 2" xfId="7945"/>
    <cellStyle name="Millares 5 2 2 2 3" xfId="7944"/>
    <cellStyle name="Millares 5 2 2 2 4" xfId="3565"/>
    <cellStyle name="Millares 5 2 2 3" xfId="3566"/>
    <cellStyle name="Millares 5 2 2 3 2" xfId="5367"/>
    <cellStyle name="Millares 5 2 2 4" xfId="4282"/>
    <cellStyle name="Millares 5 2 3" xfId="911"/>
    <cellStyle name="Millares 5 2 3 2" xfId="4163"/>
    <cellStyle name="Millares 5 2 3 2 2" xfId="7946"/>
    <cellStyle name="Millares 5 2 3 3" xfId="4446"/>
    <cellStyle name="Millares 5 2 3 4" xfId="6732"/>
    <cellStyle name="Millares 5 2 3 5" xfId="2563"/>
    <cellStyle name="Millares 5 2 4" xfId="912"/>
    <cellStyle name="Millares 5 2 4 2" xfId="4164"/>
    <cellStyle name="Millares 5 2 4 3" xfId="4165"/>
    <cellStyle name="Millares 5 2 4 3 2" xfId="7947"/>
    <cellStyle name="Millares 5 2 4 4" xfId="4166"/>
    <cellStyle name="Millares 5 2 4 5" xfId="4505"/>
    <cellStyle name="Millares 5 2 4 6" xfId="2560"/>
    <cellStyle name="Millares 5 2 5" xfId="913"/>
    <cellStyle name="Millares 5 2 5 2" xfId="2288"/>
    <cellStyle name="Millares 5 2 5 2 2" xfId="7949"/>
    <cellStyle name="Millares 5 2 5 2 3" xfId="5368"/>
    <cellStyle name="Millares 5 2 5 3" xfId="7948"/>
    <cellStyle name="Millares 5 2 6" xfId="4281"/>
    <cellStyle name="Millares 5 2 7" xfId="6486"/>
    <cellStyle name="Millares 5 2 8" xfId="6519"/>
    <cellStyle name="Millares 5 2 8 2" xfId="7943"/>
    <cellStyle name="Millares 5 2 9" xfId="2386"/>
    <cellStyle name="Millares 5 3" xfId="914"/>
    <cellStyle name="Millares 5 3 2" xfId="915"/>
    <cellStyle name="Millares 5 3 2 2" xfId="5370"/>
    <cellStyle name="Millares 5 3 2 2 2" xfId="7951"/>
    <cellStyle name="Millares 5 3 2 3" xfId="7950"/>
    <cellStyle name="Millares 5 3 2 4" xfId="3567"/>
    <cellStyle name="Millares 5 3 3" xfId="3568"/>
    <cellStyle name="Millares 5 3 4" xfId="5369"/>
    <cellStyle name="Millares 5 3 4 2" xfId="7952"/>
    <cellStyle name="Millares 5 3 5" xfId="6520"/>
    <cellStyle name="Millares 5 3 6" xfId="2387"/>
    <cellStyle name="Millares 5 4" xfId="916"/>
    <cellStyle name="Millares 5 4 2" xfId="917"/>
    <cellStyle name="Millares 5 4 2 2" xfId="5372"/>
    <cellStyle name="Millares 5 4 2 2 2" xfId="7955"/>
    <cellStyle name="Millares 5 4 2 3" xfId="7954"/>
    <cellStyle name="Millares 5 4 2 4" xfId="3569"/>
    <cellStyle name="Millares 5 4 3" xfId="3570"/>
    <cellStyle name="Millares 5 4 3 2" xfId="5373"/>
    <cellStyle name="Millares 5 4 4" xfId="5371"/>
    <cellStyle name="Millares 5 4 4 2" xfId="7956"/>
    <cellStyle name="Millares 5 4 5" xfId="7953"/>
    <cellStyle name="Millares 5 5" xfId="918"/>
    <cellStyle name="Millares 5 5 2" xfId="4167"/>
    <cellStyle name="Millares 5 5 3" xfId="5374"/>
    <cellStyle name="Millares 5 5 3 2" xfId="7958"/>
    <cellStyle name="Millares 5 5 4" xfId="7957"/>
    <cellStyle name="Millares 5 6" xfId="919"/>
    <cellStyle name="Millares 5 6 2" xfId="4168"/>
    <cellStyle name="Millares 5 6 2 2" xfId="7959"/>
    <cellStyle name="Millares 5 7" xfId="4280"/>
    <cellStyle name="Millares 5 8" xfId="7942"/>
    <cellStyle name="Millares 50" xfId="3571"/>
    <cellStyle name="Millares 50 2" xfId="5375"/>
    <cellStyle name="Millares 51" xfId="3572"/>
    <cellStyle name="Millares 51 2" xfId="5376"/>
    <cellStyle name="Millares 52" xfId="3573"/>
    <cellStyle name="Millares 52 2" xfId="5377"/>
    <cellStyle name="Millares 53" xfId="3574"/>
    <cellStyle name="Millares 53 2" xfId="5378"/>
    <cellStyle name="Millares 54" xfId="3575"/>
    <cellStyle name="Millares 54 2" xfId="5379"/>
    <cellStyle name="Millares 55" xfId="3576"/>
    <cellStyle name="Millares 55 2" xfId="5380"/>
    <cellStyle name="Millares 56" xfId="3577"/>
    <cellStyle name="Millares 56 2" xfId="5381"/>
    <cellStyle name="Millares 57" xfId="4136"/>
    <cellStyle name="Millares 57 2" xfId="7960"/>
    <cellStyle name="Millares 58" xfId="6497"/>
    <cellStyle name="Millares 58 2" xfId="7961"/>
    <cellStyle name="Millares 59" xfId="6540"/>
    <cellStyle name="Millares 59 2" xfId="7962"/>
    <cellStyle name="Millares 6" xfId="920"/>
    <cellStyle name="Millares 6 2" xfId="921"/>
    <cellStyle name="Millares 6 2 2" xfId="922"/>
    <cellStyle name="Millares 6 2 2 2" xfId="4169"/>
    <cellStyle name="Millares 6 2 2 2 2" xfId="7964"/>
    <cellStyle name="Millares 6 2 2 2 3" xfId="6662"/>
    <cellStyle name="Millares 6 2 2 3" xfId="4283"/>
    <cellStyle name="Millares 6 2 2 4" xfId="7963"/>
    <cellStyle name="Millares 6 2 2 5" xfId="2499"/>
    <cellStyle name="Millares 6 2 3" xfId="923"/>
    <cellStyle name="Millares 6 2 3 2" xfId="4498"/>
    <cellStyle name="Millares 6 2 3 3" xfId="7965"/>
    <cellStyle name="Millares 6 2 3 4" xfId="6642"/>
    <cellStyle name="Millares 6 2 3 5" xfId="3578"/>
    <cellStyle name="Millares 6 2 4" xfId="3579"/>
    <cellStyle name="Millares 6 2 4 2" xfId="5382"/>
    <cellStyle name="Millares 6 3" xfId="924"/>
    <cellStyle name="Millares 6 3 2" xfId="925"/>
    <cellStyle name="Millares 6 3 2 2" xfId="3581"/>
    <cellStyle name="Millares 6 3 3" xfId="3582"/>
    <cellStyle name="Millares 6 3 3 2" xfId="5383"/>
    <cellStyle name="Millares 6 3 4" xfId="4284"/>
    <cellStyle name="Millares 6 3 5" xfId="7966"/>
    <cellStyle name="Millares 6 3 6" xfId="6694"/>
    <cellStyle name="Millares 6 3 7" xfId="3580"/>
    <cellStyle name="Millares 6 4" xfId="926"/>
    <cellStyle name="Millares 6 4 2" xfId="4170"/>
    <cellStyle name="Millares 6 4 3" xfId="3583"/>
    <cellStyle name="Millares 6 5" xfId="3584"/>
    <cellStyle name="Millares 6 5 2" xfId="4171"/>
    <cellStyle name="Millares 6 6" xfId="4172"/>
    <cellStyle name="Millares 6_Analisis al Cliente-Warehouse -Emergencie julio 28-2011 (Recuperado)" xfId="4173"/>
    <cellStyle name="Millares 60" xfId="6549"/>
    <cellStyle name="Millares 60 2" xfId="6727"/>
    <cellStyle name="Millares 61" xfId="6550"/>
    <cellStyle name="Millares 61 2" xfId="10189"/>
    <cellStyle name="Millares 62" xfId="6551"/>
    <cellStyle name="Millares 63" xfId="6552"/>
    <cellStyle name="Millares 64" xfId="6553"/>
    <cellStyle name="Millares 65" xfId="6554"/>
    <cellStyle name="Millares 66" xfId="6555"/>
    <cellStyle name="Millares 67" xfId="6556"/>
    <cellStyle name="Millares 68" xfId="6557"/>
    <cellStyle name="Millares 69" xfId="6558"/>
    <cellStyle name="Millares 7" xfId="927"/>
    <cellStyle name="Millares 7 2" xfId="928"/>
    <cellStyle name="Millares 7 2 2" xfId="929"/>
    <cellStyle name="Millares 7 2 2 2" xfId="930"/>
    <cellStyle name="Millares 7 2 2 2 2" xfId="7967"/>
    <cellStyle name="Millares 7 2 2 2 3" xfId="4174"/>
    <cellStyle name="Millares 7 2 2 3" xfId="4285"/>
    <cellStyle name="Millares 7 2 2 4" xfId="6521"/>
    <cellStyle name="Millares 7 2 2 5" xfId="2388"/>
    <cellStyle name="Millares 7 2 3" xfId="931"/>
    <cellStyle name="Millares 7 2 3 2" xfId="3585"/>
    <cellStyle name="Millares 7 2 3 2 2" xfId="4447"/>
    <cellStyle name="Millares 7 2 3 2 3" xfId="7968"/>
    <cellStyle name="Millares 7 2 3 2 4" xfId="6663"/>
    <cellStyle name="Millares 7 2 3 3" xfId="3586"/>
    <cellStyle name="Millares 7 2 3 4" xfId="3587"/>
    <cellStyle name="Millares 7 2 3 4 2" xfId="5384"/>
    <cellStyle name="Millares 7 2 3 5" xfId="4286"/>
    <cellStyle name="Millares 7 2 3 6" xfId="2456"/>
    <cellStyle name="Millares 7 2 4" xfId="932"/>
    <cellStyle name="Millares 7 2 4 2" xfId="4175"/>
    <cellStyle name="Millares 7 2 4 3" xfId="2538"/>
    <cellStyle name="Millares 7 2 5" xfId="3588"/>
    <cellStyle name="Millares 7 2 6" xfId="3589"/>
    <cellStyle name="Millares 7 2 6 2" xfId="4287"/>
    <cellStyle name="Millares 7 2 7" xfId="933"/>
    <cellStyle name="Millares 7 2 7 2" xfId="934"/>
    <cellStyle name="Millares 7 2 7 3" xfId="935"/>
    <cellStyle name="Millares 7 3" xfId="936"/>
    <cellStyle name="Millares 7 3 2" xfId="937"/>
    <cellStyle name="Millares 7 3 2 2" xfId="5385"/>
    <cellStyle name="Millares 7 3 2 3" xfId="3590"/>
    <cellStyle name="Millares 7 3 3" xfId="3591"/>
    <cellStyle name="Millares 7 3 3 2" xfId="5386"/>
    <cellStyle name="Millares 7 3 4" xfId="7969"/>
    <cellStyle name="Millares 7 3 5" xfId="6695"/>
    <cellStyle name="Millares 7 4" xfId="2290"/>
    <cellStyle name="Millares 7 4 2" xfId="4176"/>
    <cellStyle name="Millares 7 4 2 2" xfId="7970"/>
    <cellStyle name="Millares 7 4 3" xfId="4288"/>
    <cellStyle name="Millares 7 4 4" xfId="6734"/>
    <cellStyle name="Millares 7 4 5" xfId="2565"/>
    <cellStyle name="Millares 7 5" xfId="2289"/>
    <cellStyle name="Millares 7 5 2" xfId="4177"/>
    <cellStyle name="Millares 7 6" xfId="4178"/>
    <cellStyle name="Millares 7 6 2" xfId="4506"/>
    <cellStyle name="Millares 7 7" xfId="4179"/>
    <cellStyle name="Millares 70" xfId="6559"/>
    <cellStyle name="Millares 71" xfId="6560"/>
    <cellStyle name="Millares 72" xfId="6561"/>
    <cellStyle name="Millares 73" xfId="6562"/>
    <cellStyle name="Millares 74" xfId="6563"/>
    <cellStyle name="Millares 75" xfId="6564"/>
    <cellStyle name="Millares 76" xfId="6565"/>
    <cellStyle name="Millares 77" xfId="6566"/>
    <cellStyle name="Millares 78" xfId="6567"/>
    <cellStyle name="Millares 79" xfId="6568"/>
    <cellStyle name="Millares 8" xfId="938"/>
    <cellStyle name="Millares 8 2" xfId="939"/>
    <cellStyle name="Millares 8 2 2" xfId="940"/>
    <cellStyle name="Millares 8 2 2 2" xfId="4180"/>
    <cellStyle name="Millares 8 2 2 2 2" xfId="7971"/>
    <cellStyle name="Millares 8 2 2 2 3" xfId="6664"/>
    <cellStyle name="Millares 8 2 2 3" xfId="4290"/>
    <cellStyle name="Millares 8 2 3" xfId="4289"/>
    <cellStyle name="Millares 8 2 4" xfId="6523"/>
    <cellStyle name="Millares 8 3" xfId="941"/>
    <cellStyle name="Millares 8 3 2" xfId="5387"/>
    <cellStyle name="Millares 8 3 2 2" xfId="7972"/>
    <cellStyle name="Millares 8 3 2 3" xfId="6665"/>
    <cellStyle name="Millares 8 3 3" xfId="2500"/>
    <cellStyle name="Millares 8 4" xfId="942"/>
    <cellStyle name="Millares 8 4 2" xfId="5388"/>
    <cellStyle name="Millares 8 4 3" xfId="3592"/>
    <cellStyle name="Millares 8 5" xfId="4181"/>
    <cellStyle name="Millares 8 5 2" xfId="7973"/>
    <cellStyle name="Millares 8 6" xfId="4182"/>
    <cellStyle name="Millares 8 6 2" xfId="4183"/>
    <cellStyle name="Millares 8 7" xfId="6522"/>
    <cellStyle name="Millares 80" xfId="6569"/>
    <cellStyle name="Millares 81" xfId="6570"/>
    <cellStyle name="Millares 82" xfId="6571"/>
    <cellStyle name="Millares 83" xfId="6572"/>
    <cellStyle name="Millares 84" xfId="6585"/>
    <cellStyle name="Millares 85" xfId="6602"/>
    <cellStyle name="Millares 86" xfId="6605"/>
    <cellStyle name="Millares 87" xfId="6608"/>
    <cellStyle name="Millares 88" xfId="10195"/>
    <cellStyle name="Millares 89" xfId="2369"/>
    <cellStyle name="Millares 9" xfId="943"/>
    <cellStyle name="Millares 9 2" xfId="944"/>
    <cellStyle name="Millares 9 2 2" xfId="945"/>
    <cellStyle name="Millares 9 2 2 2" xfId="5389"/>
    <cellStyle name="Millares 9 2 2 3" xfId="7976"/>
    <cellStyle name="Millares 9 2 2 4" xfId="3593"/>
    <cellStyle name="Millares 9 2 3" xfId="3594"/>
    <cellStyle name="Millares 9 2 4" xfId="7975"/>
    <cellStyle name="Millares 9 2 5" xfId="2501"/>
    <cellStyle name="Millares 9 3" xfId="946"/>
    <cellStyle name="Millares 9 3 2" xfId="5390"/>
    <cellStyle name="Millares 9 3 3" xfId="7977"/>
    <cellStyle name="Millares 9 4" xfId="947"/>
    <cellStyle name="Millares 9 4 2" xfId="2558"/>
    <cellStyle name="Millares 9 4 3" xfId="5391"/>
    <cellStyle name="Millares 9 4 4" xfId="6495"/>
    <cellStyle name="Millares 9 4 4 2" xfId="7978"/>
    <cellStyle name="Millares 9 4 5" xfId="2551"/>
    <cellStyle name="Millares 9 5" xfId="7974"/>
    <cellStyle name="Moneda" xfId="1" builtinId="4"/>
    <cellStyle name="Moneda [0] 2" xfId="948"/>
    <cellStyle name="Moneda [0] 2 2" xfId="949"/>
    <cellStyle name="Moneda [0] 2 2 2" xfId="7980"/>
    <cellStyle name="Moneda [0] 2 2 3" xfId="6666"/>
    <cellStyle name="Moneda [0] 2 2 4" xfId="3595"/>
    <cellStyle name="Moneda [0] 2 3" xfId="3596"/>
    <cellStyle name="Moneda [0] 2 4" xfId="4291"/>
    <cellStyle name="Moneda [0] 2 5" xfId="6474"/>
    <cellStyle name="Moneda [0] 2 6" xfId="7979"/>
    <cellStyle name="Moneda [0] 3" xfId="2539"/>
    <cellStyle name="Moneda [0] 3 2" xfId="6667"/>
    <cellStyle name="Moneda 10" xfId="2291"/>
    <cellStyle name="Moneda 10 2" xfId="4448"/>
    <cellStyle name="Moneda 10 2 2" xfId="7981"/>
    <cellStyle name="Moneda 10 2 3" xfId="6668"/>
    <cellStyle name="Moneda 10 3" xfId="2389"/>
    <cellStyle name="Moneda 11" xfId="2390"/>
    <cellStyle name="Moneda 11 2" xfId="4449"/>
    <cellStyle name="Moneda 11 2 2" xfId="7982"/>
    <cellStyle name="Moneda 11 2 3" xfId="6669"/>
    <cellStyle name="Moneda 12" xfId="2391"/>
    <cellStyle name="Moneda 12 2" xfId="4450"/>
    <cellStyle name="Moneda 12 2 2" xfId="7983"/>
    <cellStyle name="Moneda 12 2 3" xfId="6670"/>
    <cellStyle name="Moneda 13" xfId="2392"/>
    <cellStyle name="Moneda 13 2" xfId="4451"/>
    <cellStyle name="Moneda 13 2 2" xfId="7984"/>
    <cellStyle name="Moneda 13 2 3" xfId="6671"/>
    <cellStyle name="Moneda 14" xfId="2393"/>
    <cellStyle name="Moneda 14 2" xfId="4452"/>
    <cellStyle name="Moneda 14 2 2" xfId="7985"/>
    <cellStyle name="Moneda 14 2 3" xfId="6672"/>
    <cellStyle name="Moneda 15" xfId="2394"/>
    <cellStyle name="Moneda 15 2" xfId="4453"/>
    <cellStyle name="Moneda 15 2 2" xfId="7986"/>
    <cellStyle name="Moneda 15 2 3" xfId="6673"/>
    <cellStyle name="Moneda 16" xfId="2395"/>
    <cellStyle name="Moneda 16 2" xfId="4454"/>
    <cellStyle name="Moneda 16 2 2" xfId="7987"/>
    <cellStyle name="Moneda 16 2 3" xfId="6674"/>
    <cellStyle name="Moneda 17" xfId="2396"/>
    <cellStyle name="Moneda 17 2" xfId="6675"/>
    <cellStyle name="Moneda 18" xfId="2529"/>
    <cellStyle name="Moneda 18 2" xfId="5392"/>
    <cellStyle name="Moneda 18 2 2" xfId="7988"/>
    <cellStyle name="Moneda 18 2 3" xfId="6676"/>
    <cellStyle name="Moneda 18 3" xfId="6524"/>
    <cellStyle name="Moneda 18 4" xfId="6596"/>
    <cellStyle name="Moneda 18 5" xfId="6623"/>
    <cellStyle name="Moneda 19" xfId="2540"/>
    <cellStyle name="Moneda 19 2" xfId="5393"/>
    <cellStyle name="Moneda 19 3" xfId="6525"/>
    <cellStyle name="Moneda 19 4" xfId="6597"/>
    <cellStyle name="Moneda 2" xfId="950"/>
    <cellStyle name="Moneda 2 10" xfId="3597"/>
    <cellStyle name="Moneda 2 10 2" xfId="5394"/>
    <cellStyle name="Moneda 2 11" xfId="3598"/>
    <cellStyle name="Moneda 2 12" xfId="4292"/>
    <cellStyle name="Moneda 2 13" xfId="6526"/>
    <cellStyle name="Moneda 2 14" xfId="6593"/>
    <cellStyle name="Moneda 2 15" xfId="6613"/>
    <cellStyle name="Moneda 2 2" xfId="951"/>
    <cellStyle name="Moneda 2 2 2" xfId="952"/>
    <cellStyle name="Moneda 2 2 2 2" xfId="953"/>
    <cellStyle name="Moneda 2 2 2 2 2" xfId="4455"/>
    <cellStyle name="Moneda 2 2 2 3" xfId="954"/>
    <cellStyle name="Moneda 2 2 2 3 2" xfId="3599"/>
    <cellStyle name="Moneda 2 2 2 4" xfId="3600"/>
    <cellStyle name="Moneda 2 2 2 5" xfId="4294"/>
    <cellStyle name="Moneda 2 2 2 6" xfId="2397"/>
    <cellStyle name="Moneda 2 2 3" xfId="955"/>
    <cellStyle name="Moneda 2 2 4" xfId="956"/>
    <cellStyle name="Moneda 2 2 5" xfId="4184"/>
    <cellStyle name="Moneda 2 2 6" xfId="4293"/>
    <cellStyle name="Moneda 2 3" xfId="957"/>
    <cellStyle name="Moneda 2 3 2" xfId="958"/>
    <cellStyle name="Moneda 2 3 2 2" xfId="4296"/>
    <cellStyle name="Moneda 2 3 3" xfId="959"/>
    <cellStyle name="Moneda 2 3 3 2" xfId="3601"/>
    <cellStyle name="Moneda 2 3 4" xfId="3602"/>
    <cellStyle name="Moneda 2 3 5" xfId="4295"/>
    <cellStyle name="Moneda 2 3 6" xfId="6527"/>
    <cellStyle name="Moneda 2 3 6 2" xfId="7989"/>
    <cellStyle name="Moneda 2 3 7" xfId="6598"/>
    <cellStyle name="Moneda 2 3 8" xfId="6630"/>
    <cellStyle name="Moneda 2 3 9" xfId="2398"/>
    <cellStyle name="Moneda 2 3_Presupuesto" xfId="3603"/>
    <cellStyle name="Moneda 2 4" xfId="960"/>
    <cellStyle name="Moneda 2 4 2" xfId="961"/>
    <cellStyle name="Moneda 2 4 2 2" xfId="3604"/>
    <cellStyle name="Moneda 2 4 3" xfId="3605"/>
    <cellStyle name="Moneda 2 4 4" xfId="4297"/>
    <cellStyle name="Moneda 2 4 5" xfId="7990"/>
    <cellStyle name="Moneda 2 4 6" xfId="6688"/>
    <cellStyle name="Moneda 2 4 7" xfId="2399"/>
    <cellStyle name="Moneda 2 5" xfId="962"/>
    <cellStyle name="Moneda 2 5 2" xfId="963"/>
    <cellStyle name="Moneda 2 5 2 2" xfId="4456"/>
    <cellStyle name="Moneda 2 5 2 3" xfId="3606"/>
    <cellStyle name="Moneda 2 5 3" xfId="3607"/>
    <cellStyle name="Moneda 2 5 3 2" xfId="4457"/>
    <cellStyle name="Moneda 2 5 4" xfId="4298"/>
    <cellStyle name="Moneda 2 5 5" xfId="7991"/>
    <cellStyle name="Moneda 2 5 6" xfId="6635"/>
    <cellStyle name="Moneda 2 6" xfId="964"/>
    <cellStyle name="Moneda 2 6 2" xfId="4458"/>
    <cellStyle name="Moneda 2 6 3" xfId="7992"/>
    <cellStyle name="Moneda 2 7" xfId="965"/>
    <cellStyle name="Moneda 2 7 2" xfId="5395"/>
    <cellStyle name="Moneda 2 8" xfId="966"/>
    <cellStyle name="Moneda 2 8 2" xfId="5396"/>
    <cellStyle name="Moneda 2 8 3" xfId="3608"/>
    <cellStyle name="Moneda 2 9" xfId="3609"/>
    <cellStyle name="Moneda 2 9 2" xfId="5397"/>
    <cellStyle name="Moneda 2_ANALISIS COSTOS PORTICOS GRAN TECHO" xfId="967"/>
    <cellStyle name="Moneda 20" xfId="2541"/>
    <cellStyle name="Moneda 20 2" xfId="5398"/>
    <cellStyle name="Moneda 21" xfId="3610"/>
    <cellStyle name="Moneda 22" xfId="3611"/>
    <cellStyle name="Moneda 22 2" xfId="6487"/>
    <cellStyle name="Moneda 22 2 2" xfId="7993"/>
    <cellStyle name="Moneda 23" xfId="3612"/>
    <cellStyle name="Moneda 24" xfId="3613"/>
    <cellStyle name="Moneda 25" xfId="3614"/>
    <cellStyle name="Moneda 26" xfId="3615"/>
    <cellStyle name="Moneda 27" xfId="3616"/>
    <cellStyle name="Moneda 28" xfId="3617"/>
    <cellStyle name="Moneda 29" xfId="3618"/>
    <cellStyle name="Moneda 3" xfId="968"/>
    <cellStyle name="Moneda 3 2" xfId="969"/>
    <cellStyle name="Moneda 3 2 2" xfId="970"/>
    <cellStyle name="Moneda 3 2 2 2" xfId="3619"/>
    <cellStyle name="Moneda 3 2 3" xfId="3620"/>
    <cellStyle name="Moneda 3 2 3 2" xfId="5399"/>
    <cellStyle name="Moneda 3 2 4" xfId="4300"/>
    <cellStyle name="Moneda 3 2 5" xfId="7994"/>
    <cellStyle name="Moneda 3 2 6" xfId="6638"/>
    <cellStyle name="Moneda 3 2 7" xfId="2400"/>
    <cellStyle name="Moneda 3 3" xfId="971"/>
    <cellStyle name="Moneda 3 3 2" xfId="972"/>
    <cellStyle name="Moneda 3 3 2 2" xfId="3621"/>
    <cellStyle name="Moneda 3 3 3" xfId="3622"/>
    <cellStyle name="Moneda 3 4" xfId="973"/>
    <cellStyle name="Moneda 3 5" xfId="974"/>
    <cellStyle name="Moneda 3 5 2" xfId="4185"/>
    <cellStyle name="Moneda 3 6" xfId="4299"/>
    <cellStyle name="Moneda 30" xfId="3623"/>
    <cellStyle name="Moneda 31" xfId="3624"/>
    <cellStyle name="Moneda 32" xfId="3625"/>
    <cellStyle name="Moneda 33" xfId="3626"/>
    <cellStyle name="Moneda 34" xfId="7995"/>
    <cellStyle name="Moneda 35" xfId="10190"/>
    <cellStyle name="Moneda 36" xfId="6631"/>
    <cellStyle name="Moneda 37" xfId="10196"/>
    <cellStyle name="Moneda 4" xfId="975"/>
    <cellStyle name="Moneda 4 2" xfId="976"/>
    <cellStyle name="Moneda 4 2 2" xfId="4186"/>
    <cellStyle name="Moneda 4 2 3" xfId="4302"/>
    <cellStyle name="Moneda 4 2 4" xfId="7996"/>
    <cellStyle name="Moneda 4 2 5" xfId="2402"/>
    <cellStyle name="Moneda 4 3" xfId="977"/>
    <cellStyle name="Moneda 4 3 2" xfId="5400"/>
    <cellStyle name="Moneda 4 4" xfId="978"/>
    <cellStyle name="Moneda 4 4 2" xfId="4301"/>
    <cellStyle name="Moneda 4 5" xfId="6528"/>
    <cellStyle name="Moneda 4 6" xfId="2401"/>
    <cellStyle name="Moneda 5" xfId="979"/>
    <cellStyle name="Moneda 5 2" xfId="980"/>
    <cellStyle name="Moneda 5 2 2" xfId="981"/>
    <cellStyle name="Moneda 5 2 2 2" xfId="982"/>
    <cellStyle name="Moneda 5 2 2 2 2" xfId="3627"/>
    <cellStyle name="Moneda 5 2 2 2 2 2" xfId="5403"/>
    <cellStyle name="Moneda 5 2 2 2 2 2 2" xfId="8001"/>
    <cellStyle name="Moneda 5 2 2 2 2 3" xfId="8000"/>
    <cellStyle name="Moneda 5 2 2 2 3" xfId="5402"/>
    <cellStyle name="Moneda 5 2 2 3" xfId="983"/>
    <cellStyle name="Moneda 5 2 2 3 2" xfId="3628"/>
    <cellStyle name="Moneda 5 2 2 3 2 2" xfId="5405"/>
    <cellStyle name="Moneda 5 2 2 3 2 2 2" xfId="8003"/>
    <cellStyle name="Moneda 5 2 2 3 2 3" xfId="8002"/>
    <cellStyle name="Moneda 5 2 2 3 3" xfId="5404"/>
    <cellStyle name="Moneda 5 2 2 4" xfId="984"/>
    <cellStyle name="Moneda 5 2 2 4 2" xfId="3629"/>
    <cellStyle name="Moneda 5 2 2 4 2 2" xfId="5407"/>
    <cellStyle name="Moneda 5 2 2 4 2 2 2" xfId="8005"/>
    <cellStyle name="Moneda 5 2 2 4 2 3" xfId="8004"/>
    <cellStyle name="Moneda 5 2 2 4 3" xfId="5406"/>
    <cellStyle name="Moneda 5 2 2 5" xfId="3630"/>
    <cellStyle name="Moneda 5 2 2 5 2" xfId="5408"/>
    <cellStyle name="Moneda 5 2 2 5 2 2" xfId="8007"/>
    <cellStyle name="Moneda 5 2 2 5 3" xfId="8006"/>
    <cellStyle name="Moneda 5 2 2 6" xfId="5401"/>
    <cellStyle name="Moneda 5 2 2 7" xfId="7999"/>
    <cellStyle name="Moneda 5 2 2 8" xfId="6678"/>
    <cellStyle name="Moneda 5 2 3" xfId="985"/>
    <cellStyle name="Moneda 5 2 3 2" xfId="986"/>
    <cellStyle name="Moneda 5 2 3 2 2" xfId="3631"/>
    <cellStyle name="Moneda 5 2 3 2 2 2" xfId="5411"/>
    <cellStyle name="Moneda 5 2 3 2 2 2 2" xfId="8009"/>
    <cellStyle name="Moneda 5 2 3 2 2 3" xfId="8008"/>
    <cellStyle name="Moneda 5 2 3 2 3" xfId="5410"/>
    <cellStyle name="Moneda 5 2 3 3" xfId="987"/>
    <cellStyle name="Moneda 5 2 3 3 2" xfId="3632"/>
    <cellStyle name="Moneda 5 2 3 3 2 2" xfId="5413"/>
    <cellStyle name="Moneda 5 2 3 3 2 2 2" xfId="8011"/>
    <cellStyle name="Moneda 5 2 3 3 2 3" xfId="8010"/>
    <cellStyle name="Moneda 5 2 3 3 3" xfId="5412"/>
    <cellStyle name="Moneda 5 2 3 4" xfId="988"/>
    <cellStyle name="Moneda 5 2 3 4 2" xfId="3633"/>
    <cellStyle name="Moneda 5 2 3 4 2 2" xfId="5415"/>
    <cellStyle name="Moneda 5 2 3 4 2 2 2" xfId="8013"/>
    <cellStyle name="Moneda 5 2 3 4 2 3" xfId="8012"/>
    <cellStyle name="Moneda 5 2 3 4 3" xfId="5414"/>
    <cellStyle name="Moneda 5 2 3 5" xfId="3634"/>
    <cellStyle name="Moneda 5 2 3 5 2" xfId="5416"/>
    <cellStyle name="Moneda 5 2 3 5 2 2" xfId="8015"/>
    <cellStyle name="Moneda 5 2 3 5 3" xfId="8014"/>
    <cellStyle name="Moneda 5 2 3 6" xfId="5409"/>
    <cellStyle name="Moneda 5 2 4" xfId="4304"/>
    <cellStyle name="Moneda 5 2 5" xfId="6529"/>
    <cellStyle name="Moneda 5 2 5 2" xfId="7998"/>
    <cellStyle name="Moneda 5 3" xfId="989"/>
    <cellStyle name="Moneda 5 3 2" xfId="990"/>
    <cellStyle name="Moneda 5 3 2 2" xfId="991"/>
    <cellStyle name="Moneda 5 3 2 2 2" xfId="3635"/>
    <cellStyle name="Moneda 5 3 2 2 2 2" xfId="5420"/>
    <cellStyle name="Moneda 5 3 2 2 2 2 2" xfId="8018"/>
    <cellStyle name="Moneda 5 3 2 2 2 3" xfId="8017"/>
    <cellStyle name="Moneda 5 3 2 2 3" xfId="5419"/>
    <cellStyle name="Moneda 5 3 2 3" xfId="992"/>
    <cellStyle name="Moneda 5 3 2 3 2" xfId="3636"/>
    <cellStyle name="Moneda 5 3 2 3 2 2" xfId="5422"/>
    <cellStyle name="Moneda 5 3 2 3 2 2 2" xfId="8020"/>
    <cellStyle name="Moneda 5 3 2 3 2 3" xfId="8019"/>
    <cellStyle name="Moneda 5 3 2 3 3" xfId="5421"/>
    <cellStyle name="Moneda 5 3 2 4" xfId="993"/>
    <cellStyle name="Moneda 5 3 2 4 2" xfId="3637"/>
    <cellStyle name="Moneda 5 3 2 4 2 2" xfId="5424"/>
    <cellStyle name="Moneda 5 3 2 4 2 2 2" xfId="8022"/>
    <cellStyle name="Moneda 5 3 2 4 2 3" xfId="8021"/>
    <cellStyle name="Moneda 5 3 2 4 3" xfId="5423"/>
    <cellStyle name="Moneda 5 3 2 5" xfId="3638"/>
    <cellStyle name="Moneda 5 3 2 5 2" xfId="5425"/>
    <cellStyle name="Moneda 5 3 2 5 2 2" xfId="8024"/>
    <cellStyle name="Moneda 5 3 2 5 3" xfId="8023"/>
    <cellStyle name="Moneda 5 3 2 6" xfId="5418"/>
    <cellStyle name="Moneda 5 3 3" xfId="994"/>
    <cellStyle name="Moneda 5 3 3 2" xfId="3639"/>
    <cellStyle name="Moneda 5 3 3 2 2" xfId="5427"/>
    <cellStyle name="Moneda 5 3 3 2 2 2" xfId="8026"/>
    <cellStyle name="Moneda 5 3 3 2 3" xfId="8025"/>
    <cellStyle name="Moneda 5 3 3 3" xfId="5426"/>
    <cellStyle name="Moneda 5 3 4" xfId="995"/>
    <cellStyle name="Moneda 5 3 4 2" xfId="3640"/>
    <cellStyle name="Moneda 5 3 4 2 2" xfId="5429"/>
    <cellStyle name="Moneda 5 3 4 2 2 2" xfId="8028"/>
    <cellStyle name="Moneda 5 3 4 2 3" xfId="8027"/>
    <cellStyle name="Moneda 5 3 4 3" xfId="5428"/>
    <cellStyle name="Moneda 5 3 5" xfId="996"/>
    <cellStyle name="Moneda 5 3 5 2" xfId="3641"/>
    <cellStyle name="Moneda 5 3 5 2 2" xfId="5431"/>
    <cellStyle name="Moneda 5 3 5 2 2 2" xfId="8030"/>
    <cellStyle name="Moneda 5 3 5 2 3" xfId="8029"/>
    <cellStyle name="Moneda 5 3 5 3" xfId="5430"/>
    <cellStyle name="Moneda 5 3 6" xfId="3642"/>
    <cellStyle name="Moneda 5 3 6 2" xfId="5432"/>
    <cellStyle name="Moneda 5 3 6 2 2" xfId="8032"/>
    <cellStyle name="Moneda 5 3 6 3" xfId="8031"/>
    <cellStyle name="Moneda 5 3 7" xfId="5417"/>
    <cellStyle name="Moneda 5 3 8" xfId="8016"/>
    <cellStyle name="Moneda 5 3 9" xfId="6677"/>
    <cellStyle name="Moneda 5 4" xfId="997"/>
    <cellStyle name="Moneda 5 4 2" xfId="998"/>
    <cellStyle name="Moneda 5 4 2 2" xfId="3643"/>
    <cellStyle name="Moneda 5 4 2 2 2" xfId="5435"/>
    <cellStyle name="Moneda 5 4 2 2 2 2" xfId="8034"/>
    <cellStyle name="Moneda 5 4 2 2 3" xfId="8033"/>
    <cellStyle name="Moneda 5 4 2 3" xfId="5434"/>
    <cellStyle name="Moneda 5 4 3" xfId="999"/>
    <cellStyle name="Moneda 5 4 3 2" xfId="3644"/>
    <cellStyle name="Moneda 5 4 3 2 2" xfId="5437"/>
    <cellStyle name="Moneda 5 4 3 2 2 2" xfId="8036"/>
    <cellStyle name="Moneda 5 4 3 2 3" xfId="8035"/>
    <cellStyle name="Moneda 5 4 3 3" xfId="5436"/>
    <cellStyle name="Moneda 5 4 4" xfId="1000"/>
    <cellStyle name="Moneda 5 4 4 2" xfId="3645"/>
    <cellStyle name="Moneda 5 4 4 2 2" xfId="5439"/>
    <cellStyle name="Moneda 5 4 4 2 2 2" xfId="8038"/>
    <cellStyle name="Moneda 5 4 4 2 3" xfId="8037"/>
    <cellStyle name="Moneda 5 4 4 3" xfId="5438"/>
    <cellStyle name="Moneda 5 4 5" xfId="3646"/>
    <cellStyle name="Moneda 5 4 5 2" xfId="5440"/>
    <cellStyle name="Moneda 5 4 5 2 2" xfId="8040"/>
    <cellStyle name="Moneda 5 4 5 3" xfId="8039"/>
    <cellStyle name="Moneda 5 4 6" xfId="5433"/>
    <cellStyle name="Moneda 5 5" xfId="1001"/>
    <cellStyle name="Moneda 5 5 2" xfId="1002"/>
    <cellStyle name="Moneda 5 5 2 2" xfId="3647"/>
    <cellStyle name="Moneda 5 5 2 2 2" xfId="5443"/>
    <cellStyle name="Moneda 5 5 2 2 2 2" xfId="8042"/>
    <cellStyle name="Moneda 5 5 2 2 3" xfId="8041"/>
    <cellStyle name="Moneda 5 5 2 3" xfId="5442"/>
    <cellStyle name="Moneda 5 5 3" xfId="1003"/>
    <cellStyle name="Moneda 5 5 3 2" xfId="3648"/>
    <cellStyle name="Moneda 5 5 3 2 2" xfId="5445"/>
    <cellStyle name="Moneda 5 5 3 2 2 2" xfId="8044"/>
    <cellStyle name="Moneda 5 5 3 2 3" xfId="8043"/>
    <cellStyle name="Moneda 5 5 3 3" xfId="5444"/>
    <cellStyle name="Moneda 5 5 4" xfId="1004"/>
    <cellStyle name="Moneda 5 5 4 2" xfId="3649"/>
    <cellStyle name="Moneda 5 5 4 2 2" xfId="5447"/>
    <cellStyle name="Moneda 5 5 4 2 2 2" xfId="8046"/>
    <cellStyle name="Moneda 5 5 4 2 3" xfId="8045"/>
    <cellStyle name="Moneda 5 5 4 3" xfId="5446"/>
    <cellStyle name="Moneda 5 5 5" xfId="3650"/>
    <cellStyle name="Moneda 5 5 5 2" xfId="5448"/>
    <cellStyle name="Moneda 5 5 5 2 2" xfId="8048"/>
    <cellStyle name="Moneda 5 5 5 3" xfId="8047"/>
    <cellStyle name="Moneda 5 5 6" xfId="5441"/>
    <cellStyle name="Moneda 5 6" xfId="4303"/>
    <cellStyle name="Moneda 5 7" xfId="7997"/>
    <cellStyle name="Moneda 6" xfId="1005"/>
    <cellStyle name="Moneda 6 2" xfId="1006"/>
    <cellStyle name="Moneda 6 2 2" xfId="2502"/>
    <cellStyle name="Moneda 6 2 3" xfId="4306"/>
    <cellStyle name="Moneda 6 2 4" xfId="6531"/>
    <cellStyle name="Moneda 6 3" xfId="1007"/>
    <cellStyle name="Moneda 6 3 2" xfId="4307"/>
    <cellStyle name="Moneda 6 3 3" xfId="2503"/>
    <cellStyle name="Moneda 6 4" xfId="4305"/>
    <cellStyle name="Moneda 6 5" xfId="6530"/>
    <cellStyle name="Moneda 7" xfId="1008"/>
    <cellStyle name="Moneda 7 2" xfId="4308"/>
    <cellStyle name="Moneda 7 2 2" xfId="8050"/>
    <cellStyle name="Moneda 7 2 3" xfId="6679"/>
    <cellStyle name="Moneda 7 3" xfId="6532"/>
    <cellStyle name="Moneda 7 3 2" xfId="8049"/>
    <cellStyle name="Moneda 8" xfId="1009"/>
    <cellStyle name="Moneda 8 2" xfId="4309"/>
    <cellStyle name="Moneda 8 2 2" xfId="8051"/>
    <cellStyle name="Moneda 8 2 3" xfId="6680"/>
    <cellStyle name="Moneda 8 3" xfId="6533"/>
    <cellStyle name="Moneda 9" xfId="1010"/>
    <cellStyle name="Moneda 9 2" xfId="2504"/>
    <cellStyle name="Moneda 9 3" xfId="4310"/>
    <cellStyle name="Moneda0" xfId="4187"/>
    <cellStyle name="Neutral 2" xfId="1011"/>
    <cellStyle name="Neutral 2 2" xfId="1012"/>
    <cellStyle name="Neutral 2 2 2" xfId="3651"/>
    <cellStyle name="Neutral 2 3" xfId="3652"/>
    <cellStyle name="Neutral 2 4" xfId="4311"/>
    <cellStyle name="Neutral 3" xfId="1013"/>
    <cellStyle name="Neutral 4" xfId="1014"/>
    <cellStyle name="Neutral 8" xfId="4206"/>
    <cellStyle name="No-definido" xfId="1015"/>
    <cellStyle name="No-definido 2" xfId="2556"/>
    <cellStyle name="No-definido 3" xfId="4459"/>
    <cellStyle name="Normal" xfId="0" builtinId="0"/>
    <cellStyle name="Normal - Style1" xfId="1016"/>
    <cellStyle name="Normal 10" xfId="1017"/>
    <cellStyle name="Normal 10 10" xfId="4188"/>
    <cellStyle name="Normal 10 2" xfId="1018"/>
    <cellStyle name="Normal 10 2 2" xfId="1019"/>
    <cellStyle name="Normal 10 2 2 2" xfId="1020"/>
    <cellStyle name="Normal 10 2 2 2 2" xfId="2454"/>
    <cellStyle name="Normal 10 2 2 3" xfId="3653"/>
    <cellStyle name="Normal 10 2 3" xfId="1021"/>
    <cellStyle name="Normal 10 3" xfId="1022"/>
    <cellStyle name="Normal 10 3 2" xfId="1023"/>
    <cellStyle name="Normal 10 3 2 2" xfId="8052"/>
    <cellStyle name="Normal 10 3 2 3" xfId="4312"/>
    <cellStyle name="Normal 10 3 3" xfId="4460"/>
    <cellStyle name="Normal 10 3 3 2" xfId="8053"/>
    <cellStyle name="Normal 10 4" xfId="1024"/>
    <cellStyle name="Normal 10 4 2" xfId="3654"/>
    <cellStyle name="Normal 10 5" xfId="3655"/>
    <cellStyle name="Normal 100" xfId="3656"/>
    <cellStyle name="Normal 101" xfId="3657"/>
    <cellStyle name="Normal 102" xfId="3658"/>
    <cellStyle name="Normal 103" xfId="3659"/>
    <cellStyle name="Normal 104" xfId="3660"/>
    <cellStyle name="Normal 105" xfId="3661"/>
    <cellStyle name="Normal 106" xfId="3662"/>
    <cellStyle name="Normal 107" xfId="3663"/>
    <cellStyle name="Normal 108" xfId="3664"/>
    <cellStyle name="Normal 109" xfId="2292"/>
    <cellStyle name="Normal 109 2" xfId="3665"/>
    <cellStyle name="Normal 11" xfId="1025"/>
    <cellStyle name="Normal 11 2" xfId="1026"/>
    <cellStyle name="Normal 11 2 2" xfId="2548"/>
    <cellStyle name="Normal 11 2 3" xfId="6624"/>
    <cellStyle name="Normal 11 2 4" xfId="2542"/>
    <cellStyle name="Normal 11 3" xfId="1027"/>
    <cellStyle name="Normal 11 3 2" xfId="3666"/>
    <cellStyle name="Normal 11 4" xfId="3667"/>
    <cellStyle name="Normal 11 5" xfId="3668"/>
    <cellStyle name="Normal 11 6" xfId="8054"/>
    <cellStyle name="Normal 110" xfId="2293"/>
    <cellStyle name="Normal 111" xfId="3669"/>
    <cellStyle name="Normal 112" xfId="3670"/>
    <cellStyle name="Normal 113" xfId="3671"/>
    <cellStyle name="Normal 114" xfId="3672"/>
    <cellStyle name="Normal 114 2" xfId="6545"/>
    <cellStyle name="Normal 115" xfId="3673"/>
    <cellStyle name="Normal 116" xfId="3674"/>
    <cellStyle name="Normal 117" xfId="3675"/>
    <cellStyle name="Normal 118" xfId="3676"/>
    <cellStyle name="Normal 119" xfId="3677"/>
    <cellStyle name="Normal 12" xfId="1028"/>
    <cellStyle name="Normal 12 2" xfId="1029"/>
    <cellStyle name="Normal 12 2 2" xfId="1030"/>
    <cellStyle name="Normal 12 2 2 2" xfId="1031"/>
    <cellStyle name="Normal 12 2 2 2 2" xfId="1032"/>
    <cellStyle name="Normal 12 2 2 2 2 2" xfId="5451"/>
    <cellStyle name="Normal 12 2 2 2 2 2 2" xfId="8060"/>
    <cellStyle name="Normal 12 2 2 2 2 3" xfId="8059"/>
    <cellStyle name="Normal 12 2 2 2 3" xfId="1033"/>
    <cellStyle name="Normal 12 2 2 2 3 2" xfId="5452"/>
    <cellStyle name="Normal 12 2 2 2 3 2 2" xfId="8062"/>
    <cellStyle name="Normal 12 2 2 2 3 3" xfId="8061"/>
    <cellStyle name="Normal 12 2 2 2 4" xfId="1034"/>
    <cellStyle name="Normal 12 2 2 2 4 2" xfId="5453"/>
    <cellStyle name="Normal 12 2 2 2 4 2 2" xfId="8064"/>
    <cellStyle name="Normal 12 2 2 2 4 3" xfId="8063"/>
    <cellStyle name="Normal 12 2 2 2 5" xfId="5450"/>
    <cellStyle name="Normal 12 2 2 2 5 2" xfId="8065"/>
    <cellStyle name="Normal 12 2 2 2 6" xfId="8058"/>
    <cellStyle name="Normal 12 2 2 3" xfId="1035"/>
    <cellStyle name="Normal 12 2 2 3 2" xfId="5454"/>
    <cellStyle name="Normal 12 2 2 3 2 2" xfId="8067"/>
    <cellStyle name="Normal 12 2 2 3 3" xfId="8066"/>
    <cellStyle name="Normal 12 2 2 4" xfId="1036"/>
    <cellStyle name="Normal 12 2 2 4 2" xfId="5455"/>
    <cellStyle name="Normal 12 2 2 4 2 2" xfId="8069"/>
    <cellStyle name="Normal 12 2 2 4 3" xfId="8068"/>
    <cellStyle name="Normal 12 2 2 5" xfId="1037"/>
    <cellStyle name="Normal 12 2 2 5 2" xfId="5456"/>
    <cellStyle name="Normal 12 2 2 5 2 2" xfId="8071"/>
    <cellStyle name="Normal 12 2 2 5 3" xfId="8070"/>
    <cellStyle name="Normal 12 2 2 6" xfId="5449"/>
    <cellStyle name="Normal 12 2 2 6 2" xfId="8072"/>
    <cellStyle name="Normal 12 2 2 7" xfId="8057"/>
    <cellStyle name="Normal 12 2 3" xfId="1038"/>
    <cellStyle name="Normal 12 2 3 2" xfId="1039"/>
    <cellStyle name="Normal 12 2 3 2 2" xfId="1040"/>
    <cellStyle name="Normal 12 2 3 2 2 2" xfId="5459"/>
    <cellStyle name="Normal 12 2 3 2 2 2 2" xfId="8076"/>
    <cellStyle name="Normal 12 2 3 2 2 3" xfId="8075"/>
    <cellStyle name="Normal 12 2 3 2 3" xfId="1041"/>
    <cellStyle name="Normal 12 2 3 2 3 2" xfId="5460"/>
    <cellStyle name="Normal 12 2 3 2 3 2 2" xfId="8078"/>
    <cellStyle name="Normal 12 2 3 2 3 3" xfId="8077"/>
    <cellStyle name="Normal 12 2 3 2 4" xfId="1042"/>
    <cellStyle name="Normal 12 2 3 2 4 2" xfId="5461"/>
    <cellStyle name="Normal 12 2 3 2 4 2 2" xfId="8080"/>
    <cellStyle name="Normal 12 2 3 2 4 3" xfId="8079"/>
    <cellStyle name="Normal 12 2 3 2 5" xfId="5458"/>
    <cellStyle name="Normal 12 2 3 2 5 2" xfId="8081"/>
    <cellStyle name="Normal 12 2 3 2 6" xfId="8074"/>
    <cellStyle name="Normal 12 2 3 3" xfId="1043"/>
    <cellStyle name="Normal 12 2 3 3 2" xfId="5462"/>
    <cellStyle name="Normal 12 2 3 3 2 2" xfId="8083"/>
    <cellStyle name="Normal 12 2 3 3 3" xfId="8082"/>
    <cellStyle name="Normal 12 2 3 4" xfId="1044"/>
    <cellStyle name="Normal 12 2 3 4 2" xfId="5463"/>
    <cellStyle name="Normal 12 2 3 4 2 2" xfId="8085"/>
    <cellStyle name="Normal 12 2 3 4 3" xfId="8084"/>
    <cellStyle name="Normal 12 2 3 5" xfId="1045"/>
    <cellStyle name="Normal 12 2 3 5 2" xfId="5464"/>
    <cellStyle name="Normal 12 2 3 5 2 2" xfId="8087"/>
    <cellStyle name="Normal 12 2 3 5 3" xfId="8086"/>
    <cellStyle name="Normal 12 2 3 6" xfId="5457"/>
    <cellStyle name="Normal 12 2 3 6 2" xfId="8088"/>
    <cellStyle name="Normal 12 2 3 7" xfId="8073"/>
    <cellStyle name="Normal 12 2 4" xfId="1046"/>
    <cellStyle name="Normal 12 2 4 2" xfId="1047"/>
    <cellStyle name="Normal 12 2 4 2 2" xfId="5466"/>
    <cellStyle name="Normal 12 2 4 2 2 2" xfId="8091"/>
    <cellStyle name="Normal 12 2 4 2 3" xfId="8090"/>
    <cellStyle name="Normal 12 2 4 3" xfId="1048"/>
    <cellStyle name="Normal 12 2 4 3 2" xfId="5467"/>
    <cellStyle name="Normal 12 2 4 3 2 2" xfId="8093"/>
    <cellStyle name="Normal 12 2 4 3 3" xfId="8092"/>
    <cellStyle name="Normal 12 2 4 4" xfId="1049"/>
    <cellStyle name="Normal 12 2 4 4 2" xfId="5468"/>
    <cellStyle name="Normal 12 2 4 4 2 2" xfId="8095"/>
    <cellStyle name="Normal 12 2 4 4 3" xfId="8094"/>
    <cellStyle name="Normal 12 2 4 5" xfId="5465"/>
    <cellStyle name="Normal 12 2 4 5 2" xfId="8096"/>
    <cellStyle name="Normal 12 2 4 6" xfId="8089"/>
    <cellStyle name="Normal 12 2 5" xfId="1050"/>
    <cellStyle name="Normal 12 2 5 2" xfId="5469"/>
    <cellStyle name="Normal 12 2 5 2 2" xfId="8098"/>
    <cellStyle name="Normal 12 2 5 3" xfId="8097"/>
    <cellStyle name="Normal 12 2 6" xfId="1051"/>
    <cellStyle name="Normal 12 2 6 2" xfId="5470"/>
    <cellStyle name="Normal 12 2 6 2 2" xfId="8100"/>
    <cellStyle name="Normal 12 2 6 3" xfId="8099"/>
    <cellStyle name="Normal 12 2 7" xfId="1052"/>
    <cellStyle name="Normal 12 2 7 2" xfId="5471"/>
    <cellStyle name="Normal 12 2 7 2 2" xfId="8102"/>
    <cellStyle name="Normal 12 2 7 3" xfId="8101"/>
    <cellStyle name="Normal 12 2 8" xfId="4461"/>
    <cellStyle name="Normal 12 2 9" xfId="8056"/>
    <cellStyle name="Normal 12 3" xfId="1053"/>
    <cellStyle name="Normal 12 3 2" xfId="4462"/>
    <cellStyle name="Normal 12 4" xfId="1054"/>
    <cellStyle name="Normal 12 4 2" xfId="3678"/>
    <cellStyle name="Normal 12 5" xfId="8055"/>
    <cellStyle name="Normal 12 6" xfId="2403"/>
    <cellStyle name="Normal 120" xfId="3679"/>
    <cellStyle name="Normal 121" xfId="3680"/>
    <cellStyle name="Normal 122" xfId="3681"/>
    <cellStyle name="Normal 123" xfId="3682"/>
    <cellStyle name="Normal 124" xfId="3683"/>
    <cellStyle name="Normal 125" xfId="3684"/>
    <cellStyle name="Normal 126" xfId="3685"/>
    <cellStyle name="Normal 127" xfId="4137"/>
    <cellStyle name="Normal 127 2" xfId="8103"/>
    <cellStyle name="Normal 128" xfId="6479"/>
    <cellStyle name="Normal 128 2" xfId="6480"/>
    <cellStyle name="Normal 128 2 2" xfId="6735"/>
    <cellStyle name="Normal 128 3" xfId="6728"/>
    <cellStyle name="Normal 129" xfId="6496"/>
    <cellStyle name="Normal 129 2" xfId="8104"/>
    <cellStyle name="Normal 13" xfId="1055"/>
    <cellStyle name="Normal 13 2" xfId="1056"/>
    <cellStyle name="Normal 13 2 10" xfId="8106"/>
    <cellStyle name="Normal 13 2 2" xfId="1057"/>
    <cellStyle name="Normal 13 2 2 2" xfId="1058"/>
    <cellStyle name="Normal 13 2 2 2 2" xfId="1059"/>
    <cellStyle name="Normal 13 2 2 2 2 2" xfId="5475"/>
    <cellStyle name="Normal 13 2 2 2 2 2 2" xfId="8110"/>
    <cellStyle name="Normal 13 2 2 2 2 3" xfId="8109"/>
    <cellStyle name="Normal 13 2 2 2 3" xfId="1060"/>
    <cellStyle name="Normal 13 2 2 2 3 2" xfId="5476"/>
    <cellStyle name="Normal 13 2 2 2 3 2 2" xfId="8112"/>
    <cellStyle name="Normal 13 2 2 2 3 3" xfId="8111"/>
    <cellStyle name="Normal 13 2 2 2 4" xfId="1061"/>
    <cellStyle name="Normal 13 2 2 2 4 2" xfId="5477"/>
    <cellStyle name="Normal 13 2 2 2 4 2 2" xfId="8114"/>
    <cellStyle name="Normal 13 2 2 2 4 3" xfId="8113"/>
    <cellStyle name="Normal 13 2 2 2 5" xfId="5474"/>
    <cellStyle name="Normal 13 2 2 2 5 2" xfId="8115"/>
    <cellStyle name="Normal 13 2 2 2 6" xfId="8108"/>
    <cellStyle name="Normal 13 2 2 3" xfId="1062"/>
    <cellStyle name="Normal 13 2 2 3 2" xfId="5478"/>
    <cellStyle name="Normal 13 2 2 3 2 2" xfId="8117"/>
    <cellStyle name="Normal 13 2 2 3 3" xfId="8116"/>
    <cellStyle name="Normal 13 2 2 4" xfId="1063"/>
    <cellStyle name="Normal 13 2 2 4 2" xfId="5479"/>
    <cellStyle name="Normal 13 2 2 4 2 2" xfId="8119"/>
    <cellStyle name="Normal 13 2 2 4 3" xfId="8118"/>
    <cellStyle name="Normal 13 2 2 5" xfId="1064"/>
    <cellStyle name="Normal 13 2 2 5 2" xfId="5480"/>
    <cellStyle name="Normal 13 2 2 5 2 2" xfId="8121"/>
    <cellStyle name="Normal 13 2 2 5 3" xfId="8120"/>
    <cellStyle name="Normal 13 2 2 6" xfId="5473"/>
    <cellStyle name="Normal 13 2 2 6 2" xfId="8122"/>
    <cellStyle name="Normal 13 2 2 7" xfId="8107"/>
    <cellStyle name="Normal 13 2 3" xfId="1065"/>
    <cellStyle name="Normal 13 2 3 2" xfId="1066"/>
    <cellStyle name="Normal 13 2 3 2 2" xfId="1067"/>
    <cellStyle name="Normal 13 2 3 2 2 2" xfId="5483"/>
    <cellStyle name="Normal 13 2 3 2 2 2 2" xfId="8126"/>
    <cellStyle name="Normal 13 2 3 2 2 3" xfId="8125"/>
    <cellStyle name="Normal 13 2 3 2 3" xfId="1068"/>
    <cellStyle name="Normal 13 2 3 2 3 2" xfId="5484"/>
    <cellStyle name="Normal 13 2 3 2 3 2 2" xfId="8128"/>
    <cellStyle name="Normal 13 2 3 2 3 3" xfId="8127"/>
    <cellStyle name="Normal 13 2 3 2 4" xfId="1069"/>
    <cellStyle name="Normal 13 2 3 2 4 2" xfId="5485"/>
    <cellStyle name="Normal 13 2 3 2 4 2 2" xfId="8130"/>
    <cellStyle name="Normal 13 2 3 2 4 3" xfId="8129"/>
    <cellStyle name="Normal 13 2 3 2 5" xfId="5482"/>
    <cellStyle name="Normal 13 2 3 2 5 2" xfId="8131"/>
    <cellStyle name="Normal 13 2 3 2 6" xfId="8124"/>
    <cellStyle name="Normal 13 2 3 3" xfId="1070"/>
    <cellStyle name="Normal 13 2 3 3 2" xfId="5486"/>
    <cellStyle name="Normal 13 2 3 3 2 2" xfId="8133"/>
    <cellStyle name="Normal 13 2 3 3 3" xfId="8132"/>
    <cellStyle name="Normal 13 2 3 4" xfId="1071"/>
    <cellStyle name="Normal 13 2 3 4 2" xfId="5487"/>
    <cellStyle name="Normal 13 2 3 4 2 2" xfId="8135"/>
    <cellStyle name="Normal 13 2 3 4 3" xfId="8134"/>
    <cellStyle name="Normal 13 2 3 5" xfId="1072"/>
    <cellStyle name="Normal 13 2 3 5 2" xfId="5488"/>
    <cellStyle name="Normal 13 2 3 5 2 2" xfId="8137"/>
    <cellStyle name="Normal 13 2 3 5 3" xfId="8136"/>
    <cellStyle name="Normal 13 2 3 6" xfId="5481"/>
    <cellStyle name="Normal 13 2 3 6 2" xfId="8138"/>
    <cellStyle name="Normal 13 2 3 7" xfId="8123"/>
    <cellStyle name="Normal 13 2 4" xfId="1073"/>
    <cellStyle name="Normal 13 2 4 2" xfId="1074"/>
    <cellStyle name="Normal 13 2 4 2 2" xfId="5490"/>
    <cellStyle name="Normal 13 2 4 2 2 2" xfId="8141"/>
    <cellStyle name="Normal 13 2 4 2 3" xfId="8140"/>
    <cellStyle name="Normal 13 2 4 3" xfId="1075"/>
    <cellStyle name="Normal 13 2 4 3 2" xfId="5491"/>
    <cellStyle name="Normal 13 2 4 3 2 2" xfId="8143"/>
    <cellStyle name="Normal 13 2 4 3 3" xfId="8142"/>
    <cellStyle name="Normal 13 2 4 4" xfId="1076"/>
    <cellStyle name="Normal 13 2 4 4 2" xfId="5492"/>
    <cellStyle name="Normal 13 2 4 4 2 2" xfId="8145"/>
    <cellStyle name="Normal 13 2 4 4 3" xfId="8144"/>
    <cellStyle name="Normal 13 2 4 5" xfId="5489"/>
    <cellStyle name="Normal 13 2 4 5 2" xfId="8146"/>
    <cellStyle name="Normal 13 2 4 6" xfId="8139"/>
    <cellStyle name="Normal 13 2 5" xfId="1077"/>
    <cellStyle name="Normal 13 2 5 2" xfId="1078"/>
    <cellStyle name="Normal 13 2 5 2 2" xfId="5494"/>
    <cellStyle name="Normal 13 2 5 2 2 2" xfId="8149"/>
    <cellStyle name="Normal 13 2 5 2 3" xfId="8148"/>
    <cellStyle name="Normal 13 2 5 3" xfId="1079"/>
    <cellStyle name="Normal 13 2 5 3 2" xfId="5495"/>
    <cellStyle name="Normal 13 2 5 3 2 2" xfId="8151"/>
    <cellStyle name="Normal 13 2 5 3 3" xfId="8150"/>
    <cellStyle name="Normal 13 2 5 4" xfId="1080"/>
    <cellStyle name="Normal 13 2 5 4 2" xfId="5496"/>
    <cellStyle name="Normal 13 2 5 4 2 2" xfId="8153"/>
    <cellStyle name="Normal 13 2 5 4 3" xfId="8152"/>
    <cellStyle name="Normal 13 2 5 5" xfId="5493"/>
    <cellStyle name="Normal 13 2 5 5 2" xfId="8154"/>
    <cellStyle name="Normal 13 2 5 6" xfId="8147"/>
    <cellStyle name="Normal 13 2 6" xfId="1081"/>
    <cellStyle name="Normal 13 2 6 2" xfId="5497"/>
    <cellStyle name="Normal 13 2 6 2 2" xfId="8156"/>
    <cellStyle name="Normal 13 2 6 3" xfId="8155"/>
    <cellStyle name="Normal 13 2 7" xfId="1082"/>
    <cellStyle name="Normal 13 2 7 2" xfId="5498"/>
    <cellStyle name="Normal 13 2 7 2 2" xfId="8158"/>
    <cellStyle name="Normal 13 2 7 3" xfId="8157"/>
    <cellStyle name="Normal 13 2 8" xfId="1083"/>
    <cellStyle name="Normal 13 2 8 2" xfId="5499"/>
    <cellStyle name="Normal 13 2 8 2 2" xfId="8160"/>
    <cellStyle name="Normal 13 2 8 3" xfId="8159"/>
    <cellStyle name="Normal 13 2 9" xfId="5472"/>
    <cellStyle name="Normal 13 2 9 2" xfId="8161"/>
    <cellStyle name="Normal 13 3" xfId="1084"/>
    <cellStyle name="Normal 13 3 2" xfId="6573"/>
    <cellStyle name="Normal 13 4" xfId="1085"/>
    <cellStyle name="Normal 13 4 2" xfId="5500"/>
    <cellStyle name="Normal 13 4 2 2" xfId="8163"/>
    <cellStyle name="Normal 13 4 3" xfId="8162"/>
    <cellStyle name="Normal 13 5" xfId="1086"/>
    <cellStyle name="Normal 13 5 2" xfId="5501"/>
    <cellStyle name="Normal 13 5 2 2" xfId="8165"/>
    <cellStyle name="Normal 13 5 3" xfId="8164"/>
    <cellStyle name="Normal 13 6" xfId="1087"/>
    <cellStyle name="Normal 13 6 2" xfId="5502"/>
    <cellStyle name="Normal 13 6 2 2" xfId="8167"/>
    <cellStyle name="Normal 13 6 3" xfId="8166"/>
    <cellStyle name="Normal 13 7" xfId="1088"/>
    <cellStyle name="Normal 13 7 2" xfId="3686"/>
    <cellStyle name="Normal 13 8" xfId="8105"/>
    <cellStyle name="Normal 13 9" xfId="2404"/>
    <cellStyle name="Normal 130" xfId="6541"/>
    <cellStyle name="Normal 130 2" xfId="8168"/>
    <cellStyle name="Normal 131" xfId="6543"/>
    <cellStyle name="Normal 131 2" xfId="6726"/>
    <cellStyle name="Normal 132" xfId="6603"/>
    <cellStyle name="Normal 132 2" xfId="10188"/>
    <cellStyle name="Normal 133" xfId="6606"/>
    <cellStyle name="Normal 133 2" xfId="10199"/>
    <cellStyle name="Normal 134" xfId="10191"/>
    <cellStyle name="Normal 135" xfId="6607"/>
    <cellStyle name="Normal 136" xfId="10194"/>
    <cellStyle name="Normal 137" xfId="2299"/>
    <cellStyle name="Normal 14" xfId="1089"/>
    <cellStyle name="Normal 14 2" xfId="1090"/>
    <cellStyle name="Normal 14 2 2" xfId="1091"/>
    <cellStyle name="Normal 14 2 2 2" xfId="1092"/>
    <cellStyle name="Normal 14 2 2 2 2" xfId="1093"/>
    <cellStyle name="Normal 14 2 2 2 2 2" xfId="5505"/>
    <cellStyle name="Normal 14 2 2 2 2 2 2" xfId="8173"/>
    <cellStyle name="Normal 14 2 2 2 2 3" xfId="8172"/>
    <cellStyle name="Normal 14 2 2 2 3" xfId="1094"/>
    <cellStyle name="Normal 14 2 2 2 3 2" xfId="5506"/>
    <cellStyle name="Normal 14 2 2 2 3 2 2" xfId="8175"/>
    <cellStyle name="Normal 14 2 2 2 3 3" xfId="8174"/>
    <cellStyle name="Normal 14 2 2 2 4" xfId="1095"/>
    <cellStyle name="Normal 14 2 2 2 4 2" xfId="5507"/>
    <cellStyle name="Normal 14 2 2 2 4 2 2" xfId="8177"/>
    <cellStyle name="Normal 14 2 2 2 4 3" xfId="8176"/>
    <cellStyle name="Normal 14 2 2 2 5" xfId="5504"/>
    <cellStyle name="Normal 14 2 2 2 5 2" xfId="8178"/>
    <cellStyle name="Normal 14 2 2 2 6" xfId="8171"/>
    <cellStyle name="Normal 14 2 2 3" xfId="1096"/>
    <cellStyle name="Normal 14 2 2 3 2" xfId="5508"/>
    <cellStyle name="Normal 14 2 2 3 2 2" xfId="8180"/>
    <cellStyle name="Normal 14 2 2 3 3" xfId="8179"/>
    <cellStyle name="Normal 14 2 2 4" xfId="1097"/>
    <cellStyle name="Normal 14 2 2 4 2" xfId="5509"/>
    <cellStyle name="Normal 14 2 2 4 2 2" xfId="8182"/>
    <cellStyle name="Normal 14 2 2 4 3" xfId="8181"/>
    <cellStyle name="Normal 14 2 2 5" xfId="1098"/>
    <cellStyle name="Normal 14 2 2 5 2" xfId="5510"/>
    <cellStyle name="Normal 14 2 2 5 2 2" xfId="8184"/>
    <cellStyle name="Normal 14 2 2 5 3" xfId="8183"/>
    <cellStyle name="Normal 14 2 2 6" xfId="5503"/>
    <cellStyle name="Normal 14 2 2 6 2" xfId="8185"/>
    <cellStyle name="Normal 14 2 2 7" xfId="8170"/>
    <cellStyle name="Normal 14 2 3" xfId="1099"/>
    <cellStyle name="Normal 14 2 3 2" xfId="1100"/>
    <cellStyle name="Normal 14 2 3 2 2" xfId="1101"/>
    <cellStyle name="Normal 14 2 3 2 2 2" xfId="5513"/>
    <cellStyle name="Normal 14 2 3 2 2 2 2" xfId="8189"/>
    <cellStyle name="Normal 14 2 3 2 2 3" xfId="8188"/>
    <cellStyle name="Normal 14 2 3 2 3" xfId="1102"/>
    <cellStyle name="Normal 14 2 3 2 3 2" xfId="5514"/>
    <cellStyle name="Normal 14 2 3 2 3 2 2" xfId="8191"/>
    <cellStyle name="Normal 14 2 3 2 3 3" xfId="8190"/>
    <cellStyle name="Normal 14 2 3 2 4" xfId="1103"/>
    <cellStyle name="Normal 14 2 3 2 4 2" xfId="5515"/>
    <cellStyle name="Normal 14 2 3 2 4 2 2" xfId="8193"/>
    <cellStyle name="Normal 14 2 3 2 4 3" xfId="8192"/>
    <cellStyle name="Normal 14 2 3 2 5" xfId="5512"/>
    <cellStyle name="Normal 14 2 3 2 5 2" xfId="8194"/>
    <cellStyle name="Normal 14 2 3 2 6" xfId="8187"/>
    <cellStyle name="Normal 14 2 3 3" xfId="1104"/>
    <cellStyle name="Normal 14 2 3 3 2" xfId="5516"/>
    <cellStyle name="Normal 14 2 3 3 2 2" xfId="8196"/>
    <cellStyle name="Normal 14 2 3 3 3" xfId="8195"/>
    <cellStyle name="Normal 14 2 3 4" xfId="1105"/>
    <cellStyle name="Normal 14 2 3 4 2" xfId="5517"/>
    <cellStyle name="Normal 14 2 3 4 2 2" xfId="8198"/>
    <cellStyle name="Normal 14 2 3 4 3" xfId="8197"/>
    <cellStyle name="Normal 14 2 3 5" xfId="1106"/>
    <cellStyle name="Normal 14 2 3 5 2" xfId="5518"/>
    <cellStyle name="Normal 14 2 3 5 2 2" xfId="8200"/>
    <cellStyle name="Normal 14 2 3 5 3" xfId="8199"/>
    <cellStyle name="Normal 14 2 3 6" xfId="5511"/>
    <cellStyle name="Normal 14 2 3 6 2" xfId="8201"/>
    <cellStyle name="Normal 14 2 3 7" xfId="8186"/>
    <cellStyle name="Normal 14 2 4" xfId="1107"/>
    <cellStyle name="Normal 14 2 4 2" xfId="1108"/>
    <cellStyle name="Normal 14 2 4 2 2" xfId="5520"/>
    <cellStyle name="Normal 14 2 4 2 2 2" xfId="8204"/>
    <cellStyle name="Normal 14 2 4 2 3" xfId="8203"/>
    <cellStyle name="Normal 14 2 4 3" xfId="1109"/>
    <cellStyle name="Normal 14 2 4 3 2" xfId="5521"/>
    <cellStyle name="Normal 14 2 4 3 2 2" xfId="8206"/>
    <cellStyle name="Normal 14 2 4 3 3" xfId="8205"/>
    <cellStyle name="Normal 14 2 4 4" xfId="1110"/>
    <cellStyle name="Normal 14 2 4 4 2" xfId="5522"/>
    <cellStyle name="Normal 14 2 4 4 2 2" xfId="8208"/>
    <cellStyle name="Normal 14 2 4 4 3" xfId="8207"/>
    <cellStyle name="Normal 14 2 4 5" xfId="5519"/>
    <cellStyle name="Normal 14 2 4 5 2" xfId="8209"/>
    <cellStyle name="Normal 14 2 4 6" xfId="8202"/>
    <cellStyle name="Normal 14 2 5" xfId="1111"/>
    <cellStyle name="Normal 14 2 5 2" xfId="5523"/>
    <cellStyle name="Normal 14 2 5 2 2" xfId="8211"/>
    <cellStyle name="Normal 14 2 5 3" xfId="8210"/>
    <cellStyle name="Normal 14 2 6" xfId="1112"/>
    <cellStyle name="Normal 14 2 6 2" xfId="5524"/>
    <cellStyle name="Normal 14 2 6 2 2" xfId="8213"/>
    <cellStyle name="Normal 14 2 6 3" xfId="8212"/>
    <cellStyle name="Normal 14 2 7" xfId="1113"/>
    <cellStyle name="Normal 14 2 7 2" xfId="5525"/>
    <cellStyle name="Normal 14 2 7 2 2" xfId="8215"/>
    <cellStyle name="Normal 14 2 7 3" xfId="8214"/>
    <cellStyle name="Normal 14 2 8" xfId="2406"/>
    <cellStyle name="Normal 14 3" xfId="1114"/>
    <cellStyle name="Normal 14 4" xfId="1115"/>
    <cellStyle name="Normal 14 4 2" xfId="5526"/>
    <cellStyle name="Normal 14 4 2 2" xfId="8217"/>
    <cellStyle name="Normal 14 4 3" xfId="8216"/>
    <cellStyle name="Normal 14 5" xfId="1116"/>
    <cellStyle name="Normal 14 5 2" xfId="1117"/>
    <cellStyle name="Normal 14 5 2 2" xfId="5528"/>
    <cellStyle name="Normal 14 5 2 2 2" xfId="8220"/>
    <cellStyle name="Normal 14 5 2 3" xfId="8219"/>
    <cellStyle name="Normal 14 5 3" xfId="5527"/>
    <cellStyle name="Normal 14 5 3 2" xfId="8221"/>
    <cellStyle name="Normal 14 5 4" xfId="8218"/>
    <cellStyle name="Normal 14 6" xfId="1118"/>
    <cellStyle name="Normal 14 6 2" xfId="5529"/>
    <cellStyle name="Normal 14 6 2 2" xfId="8223"/>
    <cellStyle name="Normal 14 6 3" xfId="8222"/>
    <cellStyle name="Normal 14 7" xfId="1119"/>
    <cellStyle name="Normal 14 7 2" xfId="3687"/>
    <cellStyle name="Normal 14 8" xfId="8169"/>
    <cellStyle name="Normal 14 9" xfId="2405"/>
    <cellStyle name="Normal 15" xfId="1120"/>
    <cellStyle name="Normal 15 2" xfId="1121"/>
    <cellStyle name="Normal 15 2 2" xfId="3688"/>
    <cellStyle name="Normal 15 3" xfId="3689"/>
    <cellStyle name="Normal 15 3 2" xfId="6488"/>
    <cellStyle name="Normal 15 3 2 2" xfId="8225"/>
    <cellStyle name="Normal 15 3 3" xfId="6489"/>
    <cellStyle name="Normal 15 3 3 2" xfId="8226"/>
    <cellStyle name="Normal 15 3 4" xfId="8227"/>
    <cellStyle name="Normal 15 3 5" xfId="8228"/>
    <cellStyle name="Normal 15 4" xfId="3690"/>
    <cellStyle name="Normal 15 5" xfId="8224"/>
    <cellStyle name="Normal 15 6" xfId="2407"/>
    <cellStyle name="Normal 16" xfId="1122"/>
    <cellStyle name="Normal 16 2" xfId="1123"/>
    <cellStyle name="Normal 16 2 2" xfId="4189"/>
    <cellStyle name="Normal 16 2 2 2" xfId="8230"/>
    <cellStyle name="Normal 16 2 3" xfId="3691"/>
    <cellStyle name="Normal 16 3" xfId="3692"/>
    <cellStyle name="Normal 16 4" xfId="3693"/>
    <cellStyle name="Normal 16 5" xfId="8229"/>
    <cellStyle name="Normal 16 6" xfId="2408"/>
    <cellStyle name="Normal 17" xfId="1124"/>
    <cellStyle name="Normal 17 2" xfId="1125"/>
    <cellStyle name="Normal 17 2 2" xfId="1126"/>
    <cellStyle name="Normal 17 2 2 2" xfId="1127"/>
    <cellStyle name="Normal 17 2 2 2 2" xfId="1128"/>
    <cellStyle name="Normal 17 2 2 2 2 2" xfId="5533"/>
    <cellStyle name="Normal 17 2 2 2 2 2 2" xfId="8236"/>
    <cellStyle name="Normal 17 2 2 2 2 3" xfId="8235"/>
    <cellStyle name="Normal 17 2 2 2 3" xfId="1129"/>
    <cellStyle name="Normal 17 2 2 2 3 2" xfId="5534"/>
    <cellStyle name="Normal 17 2 2 2 3 2 2" xfId="8238"/>
    <cellStyle name="Normal 17 2 2 2 3 3" xfId="8237"/>
    <cellStyle name="Normal 17 2 2 2 4" xfId="1130"/>
    <cellStyle name="Normal 17 2 2 2 4 2" xfId="5535"/>
    <cellStyle name="Normal 17 2 2 2 4 2 2" xfId="8240"/>
    <cellStyle name="Normal 17 2 2 2 4 3" xfId="8239"/>
    <cellStyle name="Normal 17 2 2 2 5" xfId="5532"/>
    <cellStyle name="Normal 17 2 2 2 5 2" xfId="8241"/>
    <cellStyle name="Normal 17 2 2 2 6" xfId="8234"/>
    <cellStyle name="Normal 17 2 2 3" xfId="1131"/>
    <cellStyle name="Normal 17 2 2 3 2" xfId="5536"/>
    <cellStyle name="Normal 17 2 2 3 2 2" xfId="8243"/>
    <cellStyle name="Normal 17 2 2 3 3" xfId="8242"/>
    <cellStyle name="Normal 17 2 2 4" xfId="1132"/>
    <cellStyle name="Normal 17 2 2 4 2" xfId="5537"/>
    <cellStyle name="Normal 17 2 2 4 2 2" xfId="8245"/>
    <cellStyle name="Normal 17 2 2 4 3" xfId="8244"/>
    <cellStyle name="Normal 17 2 2 5" xfId="1133"/>
    <cellStyle name="Normal 17 2 2 5 2" xfId="5538"/>
    <cellStyle name="Normal 17 2 2 5 2 2" xfId="8247"/>
    <cellStyle name="Normal 17 2 2 5 3" xfId="8246"/>
    <cellStyle name="Normal 17 2 2 6" xfId="5531"/>
    <cellStyle name="Normal 17 2 2 6 2" xfId="8248"/>
    <cellStyle name="Normal 17 2 2 7" xfId="8233"/>
    <cellStyle name="Normal 17 2 3" xfId="1134"/>
    <cellStyle name="Normal 17 2 3 2" xfId="1135"/>
    <cellStyle name="Normal 17 2 3 2 2" xfId="1136"/>
    <cellStyle name="Normal 17 2 3 2 2 2" xfId="5541"/>
    <cellStyle name="Normal 17 2 3 2 2 2 2" xfId="8252"/>
    <cellStyle name="Normal 17 2 3 2 2 3" xfId="8251"/>
    <cellStyle name="Normal 17 2 3 2 3" xfId="1137"/>
    <cellStyle name="Normal 17 2 3 2 3 2" xfId="5542"/>
    <cellStyle name="Normal 17 2 3 2 3 2 2" xfId="8254"/>
    <cellStyle name="Normal 17 2 3 2 3 3" xfId="8253"/>
    <cellStyle name="Normal 17 2 3 2 4" xfId="1138"/>
    <cellStyle name="Normal 17 2 3 2 4 2" xfId="5543"/>
    <cellStyle name="Normal 17 2 3 2 4 2 2" xfId="8256"/>
    <cellStyle name="Normal 17 2 3 2 4 3" xfId="8255"/>
    <cellStyle name="Normal 17 2 3 2 5" xfId="5540"/>
    <cellStyle name="Normal 17 2 3 2 5 2" xfId="8257"/>
    <cellStyle name="Normal 17 2 3 2 6" xfId="8250"/>
    <cellStyle name="Normal 17 2 3 3" xfId="1139"/>
    <cellStyle name="Normal 17 2 3 3 2" xfId="5544"/>
    <cellStyle name="Normal 17 2 3 3 2 2" xfId="8259"/>
    <cellStyle name="Normal 17 2 3 3 3" xfId="8258"/>
    <cellStyle name="Normal 17 2 3 4" xfId="1140"/>
    <cellStyle name="Normal 17 2 3 4 2" xfId="5545"/>
    <cellStyle name="Normal 17 2 3 4 2 2" xfId="8261"/>
    <cellStyle name="Normal 17 2 3 4 3" xfId="8260"/>
    <cellStyle name="Normal 17 2 3 5" xfId="1141"/>
    <cellStyle name="Normal 17 2 3 5 2" xfId="5546"/>
    <cellStyle name="Normal 17 2 3 5 2 2" xfId="8263"/>
    <cellStyle name="Normal 17 2 3 5 3" xfId="8262"/>
    <cellStyle name="Normal 17 2 3 6" xfId="5539"/>
    <cellStyle name="Normal 17 2 3 6 2" xfId="8264"/>
    <cellStyle name="Normal 17 2 3 7" xfId="8249"/>
    <cellStyle name="Normal 17 2 4" xfId="1142"/>
    <cellStyle name="Normal 17 2 4 2" xfId="1143"/>
    <cellStyle name="Normal 17 2 4 2 2" xfId="5548"/>
    <cellStyle name="Normal 17 2 4 2 2 2" xfId="8267"/>
    <cellStyle name="Normal 17 2 4 2 3" xfId="8266"/>
    <cellStyle name="Normal 17 2 4 3" xfId="1144"/>
    <cellStyle name="Normal 17 2 4 3 2" xfId="5549"/>
    <cellStyle name="Normal 17 2 4 3 2 2" xfId="8269"/>
    <cellStyle name="Normal 17 2 4 3 3" xfId="8268"/>
    <cellStyle name="Normal 17 2 4 4" xfId="1145"/>
    <cellStyle name="Normal 17 2 4 4 2" xfId="5550"/>
    <cellStyle name="Normal 17 2 4 4 2 2" xfId="8271"/>
    <cellStyle name="Normal 17 2 4 4 3" xfId="8270"/>
    <cellStyle name="Normal 17 2 4 5" xfId="5547"/>
    <cellStyle name="Normal 17 2 4 5 2" xfId="8272"/>
    <cellStyle name="Normal 17 2 4 6" xfId="8265"/>
    <cellStyle name="Normal 17 2 5" xfId="1146"/>
    <cellStyle name="Normal 17 2 5 2" xfId="5551"/>
    <cellStyle name="Normal 17 2 5 2 2" xfId="8274"/>
    <cellStyle name="Normal 17 2 5 3" xfId="8273"/>
    <cellStyle name="Normal 17 2 6" xfId="1147"/>
    <cellStyle name="Normal 17 2 6 2" xfId="5552"/>
    <cellStyle name="Normal 17 2 6 2 2" xfId="8276"/>
    <cellStyle name="Normal 17 2 6 3" xfId="8275"/>
    <cellStyle name="Normal 17 2 7" xfId="1148"/>
    <cellStyle name="Normal 17 2 7 2" xfId="5553"/>
    <cellStyle name="Normal 17 2 7 2 2" xfId="8278"/>
    <cellStyle name="Normal 17 2 7 3" xfId="8277"/>
    <cellStyle name="Normal 17 2 8" xfId="5530"/>
    <cellStyle name="Normal 17 2 8 2" xfId="8279"/>
    <cellStyle name="Normal 17 2 9" xfId="8232"/>
    <cellStyle name="Normal 17 3" xfId="1149"/>
    <cellStyle name="Normal 17 3 2" xfId="3694"/>
    <cellStyle name="Normal 17 4" xfId="3695"/>
    <cellStyle name="Normal 17 5" xfId="8231"/>
    <cellStyle name="Normal 17 6" xfId="2409"/>
    <cellStyle name="Normal 18" xfId="1150"/>
    <cellStyle name="Normal 18 2" xfId="1151"/>
    <cellStyle name="Normal 18 2 2" xfId="1152"/>
    <cellStyle name="Normal 18 2 2 2" xfId="1153"/>
    <cellStyle name="Normal 18 2 2 2 2" xfId="1154"/>
    <cellStyle name="Normal 18 2 2 2 2 2" xfId="5556"/>
    <cellStyle name="Normal 18 2 2 2 2 2 2" xfId="8285"/>
    <cellStyle name="Normal 18 2 2 2 2 3" xfId="8284"/>
    <cellStyle name="Normal 18 2 2 2 3" xfId="1155"/>
    <cellStyle name="Normal 18 2 2 2 3 2" xfId="5557"/>
    <cellStyle name="Normal 18 2 2 2 3 2 2" xfId="8287"/>
    <cellStyle name="Normal 18 2 2 2 3 3" xfId="8286"/>
    <cellStyle name="Normal 18 2 2 2 4" xfId="1156"/>
    <cellStyle name="Normal 18 2 2 2 4 2" xfId="5558"/>
    <cellStyle name="Normal 18 2 2 2 4 2 2" xfId="8289"/>
    <cellStyle name="Normal 18 2 2 2 4 3" xfId="8288"/>
    <cellStyle name="Normal 18 2 2 2 5" xfId="5555"/>
    <cellStyle name="Normal 18 2 2 2 5 2" xfId="8290"/>
    <cellStyle name="Normal 18 2 2 2 6" xfId="8283"/>
    <cellStyle name="Normal 18 2 2 3" xfId="1157"/>
    <cellStyle name="Normal 18 2 2 3 2" xfId="5559"/>
    <cellStyle name="Normal 18 2 2 3 2 2" xfId="8292"/>
    <cellStyle name="Normal 18 2 2 3 3" xfId="8291"/>
    <cellStyle name="Normal 18 2 2 4" xfId="1158"/>
    <cellStyle name="Normal 18 2 2 4 2" xfId="5560"/>
    <cellStyle name="Normal 18 2 2 4 2 2" xfId="8294"/>
    <cellStyle name="Normal 18 2 2 4 3" xfId="8293"/>
    <cellStyle name="Normal 18 2 2 5" xfId="1159"/>
    <cellStyle name="Normal 18 2 2 5 2" xfId="5561"/>
    <cellStyle name="Normal 18 2 2 5 2 2" xfId="8296"/>
    <cellStyle name="Normal 18 2 2 5 3" xfId="8295"/>
    <cellStyle name="Normal 18 2 2 6" xfId="5554"/>
    <cellStyle name="Normal 18 2 2 6 2" xfId="8297"/>
    <cellStyle name="Normal 18 2 2 7" xfId="8282"/>
    <cellStyle name="Normal 18 2 3" xfId="1160"/>
    <cellStyle name="Normal 18 2 3 2" xfId="1161"/>
    <cellStyle name="Normal 18 2 3 2 2" xfId="1162"/>
    <cellStyle name="Normal 18 2 3 2 2 2" xfId="5564"/>
    <cellStyle name="Normal 18 2 3 2 2 2 2" xfId="8301"/>
    <cellStyle name="Normal 18 2 3 2 2 3" xfId="8300"/>
    <cellStyle name="Normal 18 2 3 2 3" xfId="1163"/>
    <cellStyle name="Normal 18 2 3 2 3 2" xfId="5565"/>
    <cellStyle name="Normal 18 2 3 2 3 2 2" xfId="8303"/>
    <cellStyle name="Normal 18 2 3 2 3 3" xfId="8302"/>
    <cellStyle name="Normal 18 2 3 2 4" xfId="1164"/>
    <cellStyle name="Normal 18 2 3 2 4 2" xfId="5566"/>
    <cellStyle name="Normal 18 2 3 2 4 2 2" xfId="8305"/>
    <cellStyle name="Normal 18 2 3 2 4 3" xfId="8304"/>
    <cellStyle name="Normal 18 2 3 2 5" xfId="5563"/>
    <cellStyle name="Normal 18 2 3 2 5 2" xfId="8306"/>
    <cellStyle name="Normal 18 2 3 2 6" xfId="8299"/>
    <cellStyle name="Normal 18 2 3 3" xfId="1165"/>
    <cellStyle name="Normal 18 2 3 3 2" xfId="5567"/>
    <cellStyle name="Normal 18 2 3 3 2 2" xfId="8308"/>
    <cellStyle name="Normal 18 2 3 3 3" xfId="8307"/>
    <cellStyle name="Normal 18 2 3 4" xfId="1166"/>
    <cellStyle name="Normal 18 2 3 4 2" xfId="5568"/>
    <cellStyle name="Normal 18 2 3 4 2 2" xfId="8310"/>
    <cellStyle name="Normal 18 2 3 4 3" xfId="8309"/>
    <cellStyle name="Normal 18 2 3 5" xfId="1167"/>
    <cellStyle name="Normal 18 2 3 5 2" xfId="5569"/>
    <cellStyle name="Normal 18 2 3 5 2 2" xfId="8312"/>
    <cellStyle name="Normal 18 2 3 5 3" xfId="8311"/>
    <cellStyle name="Normal 18 2 3 6" xfId="5562"/>
    <cellStyle name="Normal 18 2 3 6 2" xfId="8313"/>
    <cellStyle name="Normal 18 2 3 7" xfId="8298"/>
    <cellStyle name="Normal 18 2 4" xfId="1168"/>
    <cellStyle name="Normal 18 2 4 2" xfId="1169"/>
    <cellStyle name="Normal 18 2 4 2 2" xfId="5571"/>
    <cellStyle name="Normal 18 2 4 2 2 2" xfId="8316"/>
    <cellStyle name="Normal 18 2 4 2 3" xfId="8315"/>
    <cellStyle name="Normal 18 2 4 3" xfId="1170"/>
    <cellStyle name="Normal 18 2 4 3 2" xfId="5572"/>
    <cellStyle name="Normal 18 2 4 3 2 2" xfId="8318"/>
    <cellStyle name="Normal 18 2 4 3 3" xfId="8317"/>
    <cellStyle name="Normal 18 2 4 4" xfId="1171"/>
    <cellStyle name="Normal 18 2 4 4 2" xfId="5573"/>
    <cellStyle name="Normal 18 2 4 4 2 2" xfId="8320"/>
    <cellStyle name="Normal 18 2 4 4 3" xfId="8319"/>
    <cellStyle name="Normal 18 2 4 5" xfId="5570"/>
    <cellStyle name="Normal 18 2 4 5 2" xfId="8321"/>
    <cellStyle name="Normal 18 2 4 6" xfId="8314"/>
    <cellStyle name="Normal 18 2 5" xfId="1172"/>
    <cellStyle name="Normal 18 2 5 2" xfId="5574"/>
    <cellStyle name="Normal 18 2 5 2 2" xfId="8323"/>
    <cellStyle name="Normal 18 2 5 3" xfId="8322"/>
    <cellStyle name="Normal 18 2 6" xfId="1173"/>
    <cellStyle name="Normal 18 2 6 2" xfId="5575"/>
    <cellStyle name="Normal 18 2 6 2 2" xfId="8325"/>
    <cellStyle name="Normal 18 2 6 3" xfId="8324"/>
    <cellStyle name="Normal 18 2 7" xfId="1174"/>
    <cellStyle name="Normal 18 2 7 2" xfId="5576"/>
    <cellStyle name="Normal 18 2 7 2 2" xfId="8327"/>
    <cellStyle name="Normal 18 2 7 3" xfId="8326"/>
    <cellStyle name="Normal 18 2 8" xfId="1175"/>
    <cellStyle name="Normal 18 2 8 2" xfId="8328"/>
    <cellStyle name="Normal 18 2 9" xfId="8281"/>
    <cellStyle name="Normal 18 3" xfId="3696"/>
    <cellStyle name="Normal 18 3 2" xfId="6574"/>
    <cellStyle name="Normal 18 4" xfId="3697"/>
    <cellStyle name="Normal 18 5" xfId="8280"/>
    <cellStyle name="Normal 18 6" xfId="2410"/>
    <cellStyle name="Normal 19" xfId="1176"/>
    <cellStyle name="Normal 19 2" xfId="1177"/>
    <cellStyle name="Normal 19 2 10" xfId="8330"/>
    <cellStyle name="Normal 19 2 2" xfId="1178"/>
    <cellStyle name="Normal 19 2 2 2" xfId="1179"/>
    <cellStyle name="Normal 19 2 2 2 2" xfId="1180"/>
    <cellStyle name="Normal 19 2 2 2 2 2" xfId="5580"/>
    <cellStyle name="Normal 19 2 2 2 2 2 2" xfId="8334"/>
    <cellStyle name="Normal 19 2 2 2 2 3" xfId="8333"/>
    <cellStyle name="Normal 19 2 2 2 3" xfId="1181"/>
    <cellStyle name="Normal 19 2 2 2 3 2" xfId="5581"/>
    <cellStyle name="Normal 19 2 2 2 3 2 2" xfId="8336"/>
    <cellStyle name="Normal 19 2 2 2 3 3" xfId="8335"/>
    <cellStyle name="Normal 19 2 2 2 4" xfId="1182"/>
    <cellStyle name="Normal 19 2 2 2 4 2" xfId="5582"/>
    <cellStyle name="Normal 19 2 2 2 4 2 2" xfId="8338"/>
    <cellStyle name="Normal 19 2 2 2 4 3" xfId="8337"/>
    <cellStyle name="Normal 19 2 2 2 5" xfId="5579"/>
    <cellStyle name="Normal 19 2 2 2 5 2" xfId="8339"/>
    <cellStyle name="Normal 19 2 2 2 6" xfId="8332"/>
    <cellStyle name="Normal 19 2 2 3" xfId="1183"/>
    <cellStyle name="Normal 19 2 2 3 2" xfId="5583"/>
    <cellStyle name="Normal 19 2 2 3 2 2" xfId="8341"/>
    <cellStyle name="Normal 19 2 2 3 3" xfId="8340"/>
    <cellStyle name="Normal 19 2 2 4" xfId="1184"/>
    <cellStyle name="Normal 19 2 2 4 2" xfId="5584"/>
    <cellStyle name="Normal 19 2 2 4 2 2" xfId="8343"/>
    <cellStyle name="Normal 19 2 2 4 3" xfId="8342"/>
    <cellStyle name="Normal 19 2 2 5" xfId="1185"/>
    <cellStyle name="Normal 19 2 2 5 2" xfId="5585"/>
    <cellStyle name="Normal 19 2 2 5 2 2" xfId="8345"/>
    <cellStyle name="Normal 19 2 2 5 3" xfId="8344"/>
    <cellStyle name="Normal 19 2 2 6" xfId="5578"/>
    <cellStyle name="Normal 19 2 2 6 2" xfId="8346"/>
    <cellStyle name="Normal 19 2 2 7" xfId="8331"/>
    <cellStyle name="Normal 19 2 3" xfId="1186"/>
    <cellStyle name="Normal 19 2 3 2" xfId="1187"/>
    <cellStyle name="Normal 19 2 3 2 2" xfId="1188"/>
    <cellStyle name="Normal 19 2 3 2 2 2" xfId="5588"/>
    <cellStyle name="Normal 19 2 3 2 2 2 2" xfId="8350"/>
    <cellStyle name="Normal 19 2 3 2 2 3" xfId="8349"/>
    <cellStyle name="Normal 19 2 3 2 3" xfId="1189"/>
    <cellStyle name="Normal 19 2 3 2 3 2" xfId="5589"/>
    <cellStyle name="Normal 19 2 3 2 3 2 2" xfId="8352"/>
    <cellStyle name="Normal 19 2 3 2 3 3" xfId="8351"/>
    <cellStyle name="Normal 19 2 3 2 4" xfId="1190"/>
    <cellStyle name="Normal 19 2 3 2 4 2" xfId="5590"/>
    <cellStyle name="Normal 19 2 3 2 4 2 2" xfId="8354"/>
    <cellStyle name="Normal 19 2 3 2 4 3" xfId="8353"/>
    <cellStyle name="Normal 19 2 3 2 5" xfId="5587"/>
    <cellStyle name="Normal 19 2 3 2 5 2" xfId="8355"/>
    <cellStyle name="Normal 19 2 3 2 6" xfId="8348"/>
    <cellStyle name="Normal 19 2 3 3" xfId="1191"/>
    <cellStyle name="Normal 19 2 3 3 2" xfId="5591"/>
    <cellStyle name="Normal 19 2 3 3 2 2" xfId="8357"/>
    <cellStyle name="Normal 19 2 3 3 3" xfId="8356"/>
    <cellStyle name="Normal 19 2 3 4" xfId="1192"/>
    <cellStyle name="Normal 19 2 3 4 2" xfId="5592"/>
    <cellStyle name="Normal 19 2 3 4 2 2" xfId="8359"/>
    <cellStyle name="Normal 19 2 3 4 3" xfId="8358"/>
    <cellStyle name="Normal 19 2 3 5" xfId="1193"/>
    <cellStyle name="Normal 19 2 3 5 2" xfId="5593"/>
    <cellStyle name="Normal 19 2 3 5 2 2" xfId="8361"/>
    <cellStyle name="Normal 19 2 3 5 3" xfId="8360"/>
    <cellStyle name="Normal 19 2 3 6" xfId="5586"/>
    <cellStyle name="Normal 19 2 3 6 2" xfId="8362"/>
    <cellStyle name="Normal 19 2 3 7" xfId="8347"/>
    <cellStyle name="Normal 19 2 4" xfId="1194"/>
    <cellStyle name="Normal 19 2 4 2" xfId="1195"/>
    <cellStyle name="Normal 19 2 4 2 2" xfId="5595"/>
    <cellStyle name="Normal 19 2 4 2 2 2" xfId="8365"/>
    <cellStyle name="Normal 19 2 4 2 3" xfId="8364"/>
    <cellStyle name="Normal 19 2 4 3" xfId="1196"/>
    <cellStyle name="Normal 19 2 4 3 2" xfId="5596"/>
    <cellStyle name="Normal 19 2 4 3 2 2" xfId="8367"/>
    <cellStyle name="Normal 19 2 4 3 3" xfId="8366"/>
    <cellStyle name="Normal 19 2 4 4" xfId="1197"/>
    <cellStyle name="Normal 19 2 4 4 2" xfId="5597"/>
    <cellStyle name="Normal 19 2 4 4 2 2" xfId="8369"/>
    <cellStyle name="Normal 19 2 4 4 3" xfId="8368"/>
    <cellStyle name="Normal 19 2 4 5" xfId="5594"/>
    <cellStyle name="Normal 19 2 4 5 2" xfId="8370"/>
    <cellStyle name="Normal 19 2 4 6" xfId="8363"/>
    <cellStyle name="Normal 19 2 5" xfId="1198"/>
    <cellStyle name="Normal 19 2 5 2" xfId="5598"/>
    <cellStyle name="Normal 19 2 5 2 2" xfId="8372"/>
    <cellStyle name="Normal 19 2 5 3" xfId="8371"/>
    <cellStyle name="Normal 19 2 6" xfId="1199"/>
    <cellStyle name="Normal 19 2 6 2" xfId="5599"/>
    <cellStyle name="Normal 19 2 6 2 2" xfId="8374"/>
    <cellStyle name="Normal 19 2 6 3" xfId="8373"/>
    <cellStyle name="Normal 19 2 7" xfId="1200"/>
    <cellStyle name="Normal 19 2 7 2" xfId="5600"/>
    <cellStyle name="Normal 19 2 7 2 2" xfId="8376"/>
    <cellStyle name="Normal 19 2 7 3" xfId="8375"/>
    <cellStyle name="Normal 19 2 8" xfId="1201"/>
    <cellStyle name="Normal 19 2 8 2" xfId="5601"/>
    <cellStyle name="Normal 19 2 8 2 2" xfId="8378"/>
    <cellStyle name="Normal 19 2 8 3" xfId="8377"/>
    <cellStyle name="Normal 19 2 8 4" xfId="3698"/>
    <cellStyle name="Normal 19 2 9" xfId="5577"/>
    <cellStyle name="Normal 19 2 9 2" xfId="8379"/>
    <cellStyle name="Normal 19 3" xfId="1202"/>
    <cellStyle name="Normal 19 3 2" xfId="5602"/>
    <cellStyle name="Normal 19 3 2 2" xfId="8381"/>
    <cellStyle name="Normal 19 3 3" xfId="8380"/>
    <cellStyle name="Normal 19 4" xfId="1203"/>
    <cellStyle name="Normal 19 4 2" xfId="3699"/>
    <cellStyle name="Normal 19 5" xfId="1204"/>
    <cellStyle name="Normal 19 5 2" xfId="5603"/>
    <cellStyle name="Normal 19 5 2 2" xfId="8383"/>
    <cellStyle name="Normal 19 5 3" xfId="8382"/>
    <cellStyle name="Normal 19 5 4" xfId="3700"/>
    <cellStyle name="Normal 19 6" xfId="8329"/>
    <cellStyle name="Normal 19 7" xfId="2411"/>
    <cellStyle name="Normal 2" xfId="1205"/>
    <cellStyle name="Normal 2 10" xfId="4135"/>
    <cellStyle name="Normal 2 10 2" xfId="8384"/>
    <cellStyle name="Normal 2 17" xfId="2528"/>
    <cellStyle name="Normal 2 2" xfId="1206"/>
    <cellStyle name="Normal 2 2 2" xfId="1207"/>
    <cellStyle name="Normal 2 2 2 2" xfId="1208"/>
    <cellStyle name="Normal 2 2 2 2 2" xfId="2514"/>
    <cellStyle name="Normal 2 2 2 2 2 2" xfId="4190"/>
    <cellStyle name="Normal 2 2 2 2 2 2 2" xfId="8385"/>
    <cellStyle name="Normal 2 2 2 2 2 3" xfId="5604"/>
    <cellStyle name="Normal 2 2 2 2 2 4" xfId="10193"/>
    <cellStyle name="Normal 2 2 2 2 3" xfId="4191"/>
    <cellStyle name="Normal 2 2 2 2 3 2" xfId="8386"/>
    <cellStyle name="Normal 2 2 2 2 3 3" xfId="6696"/>
    <cellStyle name="Normal 2 2 2 2 4" xfId="4313"/>
    <cellStyle name="Normal 2 2 2 2 4 2" xfId="8387"/>
    <cellStyle name="Normal 2 2 2 3" xfId="1209"/>
    <cellStyle name="Normal 2 2 2 3 2" xfId="4192"/>
    <cellStyle name="Normal 2 2 2 3 2 2" xfId="4502"/>
    <cellStyle name="Normal 2 2 2 3 2 3" xfId="4358"/>
    <cellStyle name="Normal 2 2 2 3 2 4" xfId="8388"/>
    <cellStyle name="Normal 2 2 2 3 3" xfId="2455"/>
    <cellStyle name="Normal 2 2 2 4" xfId="1210"/>
    <cellStyle name="Normal 2 2 2 4 2" xfId="4314"/>
    <cellStyle name="Normal 2 2 2 5" xfId="4193"/>
    <cellStyle name="Normal 2 2 2 5 2" xfId="8389"/>
    <cellStyle name="Normal 2 2 2 6" xfId="4194"/>
    <cellStyle name="Normal 2 2 2 6 2" xfId="8390"/>
    <cellStyle name="Normal 2 2 3" xfId="1211"/>
    <cellStyle name="Normal 2 2 3 2" xfId="1212"/>
    <cellStyle name="Normal 2 2 3 2 2" xfId="3701"/>
    <cellStyle name="Normal 2 2 3 3" xfId="3702"/>
    <cellStyle name="Normal 2 2 4" xfId="1213"/>
    <cellStyle name="Normal 2 2 4 2" xfId="4463"/>
    <cellStyle name="Normal 2 2 5" xfId="2412"/>
    <cellStyle name="Normal 2 2 5 2" xfId="5605"/>
    <cellStyle name="Normal 2 2 5 3" xfId="8391"/>
    <cellStyle name="Normal 2 2 5 4" xfId="6636"/>
    <cellStyle name="Normal 2 2 6" xfId="3703"/>
    <cellStyle name="Normal 2 2 6 2" xfId="5606"/>
    <cellStyle name="Normal 2 2 6 2 2" xfId="8393"/>
    <cellStyle name="Normal 2 2 6 3" xfId="8392"/>
    <cellStyle name="Normal 2 2 7" xfId="4195"/>
    <cellStyle name="Normal 2 2 7 2" xfId="8394"/>
    <cellStyle name="Normal 2 2 8" xfId="4196"/>
    <cellStyle name="Normal 2 2 8 2" xfId="4197"/>
    <cellStyle name="Normal 2 2 8 3" xfId="8395"/>
    <cellStyle name="Normal 2 2_E-mail-Presupuesto y Cubicación -SEMA -PINSA-Diciembre-05-08" xfId="4198"/>
    <cellStyle name="Normal 2 3" xfId="1214"/>
    <cellStyle name="Normal 2 3 2" xfId="1215"/>
    <cellStyle name="Normal 2 3 2 2" xfId="3704"/>
    <cellStyle name="Normal 2 3 2 2 2" xfId="4464"/>
    <cellStyle name="Normal 2 3 2 2 2 2" xfId="8396"/>
    <cellStyle name="Normal 2 3 2 2 3" xfId="6490"/>
    <cellStyle name="Normal 2 3 2 3" xfId="2413"/>
    <cellStyle name="Normal 2 3 3" xfId="1216"/>
    <cellStyle name="Normal 2 3 3 2" xfId="1217"/>
    <cellStyle name="Normal 2 3 3 2 2" xfId="1218"/>
    <cellStyle name="Normal 2 3 3 2 2 2" xfId="5608"/>
    <cellStyle name="Normal 2 3 3 2 2 2 2" xfId="8399"/>
    <cellStyle name="Normal 2 3 3 2 2 3" xfId="8398"/>
    <cellStyle name="Normal 2 3 3 2 3" xfId="1219"/>
    <cellStyle name="Normal 2 3 3 2 3 2" xfId="5609"/>
    <cellStyle name="Normal 2 3 3 2 3 2 2" xfId="8401"/>
    <cellStyle name="Normal 2 3 3 2 3 3" xfId="8400"/>
    <cellStyle name="Normal 2 3 3 2 4" xfId="1220"/>
    <cellStyle name="Normal 2 3 3 2 4 2" xfId="5610"/>
    <cellStyle name="Normal 2 3 3 2 4 2 2" xfId="8403"/>
    <cellStyle name="Normal 2 3 3 2 4 3" xfId="8402"/>
    <cellStyle name="Normal 2 3 3 2 5" xfId="5607"/>
    <cellStyle name="Normal 2 3 3 2 5 2" xfId="8404"/>
    <cellStyle name="Normal 2 3 3 2 6" xfId="8397"/>
    <cellStyle name="Normal 2 3 3 3" xfId="1221"/>
    <cellStyle name="Normal 2 3 3 3 2" xfId="5611"/>
    <cellStyle name="Normal 2 3 3 3 2 2" xfId="8406"/>
    <cellStyle name="Normal 2 3 3 3 3" xfId="8405"/>
    <cellStyle name="Normal 2 3 3 4" xfId="1222"/>
    <cellStyle name="Normal 2 3 3 4 2" xfId="5612"/>
    <cellStyle name="Normal 2 3 3 4 2 2" xfId="8408"/>
    <cellStyle name="Normal 2 3 3 4 3" xfId="8407"/>
    <cellStyle name="Normal 2 3 3 5" xfId="1223"/>
    <cellStyle name="Normal 2 3 3 5 2" xfId="5613"/>
    <cellStyle name="Normal 2 3 3 5 2 2" xfId="8410"/>
    <cellStyle name="Normal 2 3 3 5 3" xfId="8409"/>
    <cellStyle name="Normal 2 3 3 6" xfId="2543"/>
    <cellStyle name="Normal 2 3 4" xfId="1224"/>
    <cellStyle name="Normal 2 3 4 2" xfId="1225"/>
    <cellStyle name="Normal 2 3 4 2 2" xfId="1226"/>
    <cellStyle name="Normal 2 3 4 2 2 2" xfId="5615"/>
    <cellStyle name="Normal 2 3 4 2 2 2 2" xfId="8414"/>
    <cellStyle name="Normal 2 3 4 2 2 3" xfId="8413"/>
    <cellStyle name="Normal 2 3 4 2 3" xfId="1227"/>
    <cellStyle name="Normal 2 3 4 2 3 2" xfId="5616"/>
    <cellStyle name="Normal 2 3 4 2 3 2 2" xfId="8416"/>
    <cellStyle name="Normal 2 3 4 2 3 3" xfId="8415"/>
    <cellStyle name="Normal 2 3 4 2 4" xfId="1228"/>
    <cellStyle name="Normal 2 3 4 2 4 2" xfId="5617"/>
    <cellStyle name="Normal 2 3 4 2 4 2 2" xfId="8418"/>
    <cellStyle name="Normal 2 3 4 2 4 3" xfId="8417"/>
    <cellStyle name="Normal 2 3 4 2 5" xfId="5614"/>
    <cellStyle name="Normal 2 3 4 2 5 2" xfId="8419"/>
    <cellStyle name="Normal 2 3 4 2 6" xfId="8412"/>
    <cellStyle name="Normal 2 3 4 3" xfId="1229"/>
    <cellStyle name="Normal 2 3 4 3 2" xfId="5618"/>
    <cellStyle name="Normal 2 3 4 3 2 2" xfId="8421"/>
    <cellStyle name="Normal 2 3 4 3 3" xfId="8420"/>
    <cellStyle name="Normal 2 3 4 4" xfId="1230"/>
    <cellStyle name="Normal 2 3 4 4 2" xfId="5619"/>
    <cellStyle name="Normal 2 3 4 4 2 2" xfId="8423"/>
    <cellStyle name="Normal 2 3 4 4 3" xfId="8422"/>
    <cellStyle name="Normal 2 3 4 5" xfId="1231"/>
    <cellStyle name="Normal 2 3 4 5 2" xfId="5620"/>
    <cellStyle name="Normal 2 3 4 5 2 2" xfId="8425"/>
    <cellStyle name="Normal 2 3 4 5 3" xfId="8424"/>
    <cellStyle name="Normal 2 3 4 6" xfId="4465"/>
    <cellStyle name="Normal 2 3 4 7" xfId="8411"/>
    <cellStyle name="Normal 2 3 5" xfId="1232"/>
    <cellStyle name="Normal 2 3 5 2" xfId="1233"/>
    <cellStyle name="Normal 2 3 5 2 2" xfId="5622"/>
    <cellStyle name="Normal 2 3 5 2 2 2" xfId="8428"/>
    <cellStyle name="Normal 2 3 5 2 3" xfId="8427"/>
    <cellStyle name="Normal 2 3 5 3" xfId="1234"/>
    <cellStyle name="Normal 2 3 5 3 2" xfId="5623"/>
    <cellStyle name="Normal 2 3 5 3 2 2" xfId="8430"/>
    <cellStyle name="Normal 2 3 5 3 3" xfId="8429"/>
    <cellStyle name="Normal 2 3 5 4" xfId="1235"/>
    <cellStyle name="Normal 2 3 5 4 2" xfId="5624"/>
    <cellStyle name="Normal 2 3 5 4 2 2" xfId="8432"/>
    <cellStyle name="Normal 2 3 5 4 3" xfId="8431"/>
    <cellStyle name="Normal 2 3 5 5" xfId="5621"/>
    <cellStyle name="Normal 2 3 5 5 2" xfId="8433"/>
    <cellStyle name="Normal 2 3 5 6" xfId="8426"/>
    <cellStyle name="Normal 2 3 6" xfId="1236"/>
    <cellStyle name="Normal 2 3 6 2" xfId="1237"/>
    <cellStyle name="Normal 2 3 6 2 2" xfId="5626"/>
    <cellStyle name="Normal 2 3 6 2 2 2" xfId="8436"/>
    <cellStyle name="Normal 2 3 6 2 3" xfId="8435"/>
    <cellStyle name="Normal 2 3 6 3" xfId="1238"/>
    <cellStyle name="Normal 2 3 6 3 2" xfId="5627"/>
    <cellStyle name="Normal 2 3 6 3 2 2" xfId="8438"/>
    <cellStyle name="Normal 2 3 6 3 3" xfId="8437"/>
    <cellStyle name="Normal 2 3 6 4" xfId="1239"/>
    <cellStyle name="Normal 2 3 6 4 2" xfId="5628"/>
    <cellStyle name="Normal 2 3 6 4 2 2" xfId="8440"/>
    <cellStyle name="Normal 2 3 6 4 3" xfId="8439"/>
    <cellStyle name="Normal 2 3 6 5" xfId="5625"/>
    <cellStyle name="Normal 2 3 6 5 2" xfId="8441"/>
    <cellStyle name="Normal 2 3 6 6" xfId="8434"/>
    <cellStyle name="Normal 2 3 7" xfId="1240"/>
    <cellStyle name="Normal 2 3 7 2" xfId="3705"/>
    <cellStyle name="Normal 2 3 7 3" xfId="3706"/>
    <cellStyle name="Normal 2 4" xfId="1241"/>
    <cellStyle name="Normal 2 4 2" xfId="1242"/>
    <cellStyle name="Normal 2 4 3" xfId="1243"/>
    <cellStyle name="Normal 2 4 3 2" xfId="3707"/>
    <cellStyle name="Normal 2 4 4" xfId="3708"/>
    <cellStyle name="Normal 2 4 5" xfId="4315"/>
    <cellStyle name="Normal 2 4 6" xfId="8442"/>
    <cellStyle name="Normal 2 5" xfId="1244"/>
    <cellStyle name="Normal 2 5 2" xfId="1245"/>
    <cellStyle name="Normal 2 5 2 2" xfId="4466"/>
    <cellStyle name="Normal 2 5 3" xfId="1246"/>
    <cellStyle name="Normal 2 5 3 2" xfId="5629"/>
    <cellStyle name="Normal 2 5 4" xfId="2463"/>
    <cellStyle name="Normal 2 5 5" xfId="8443"/>
    <cellStyle name="Normal 2 6" xfId="1247"/>
    <cellStyle name="Normal 2 6 2" xfId="2449"/>
    <cellStyle name="Normal 2 7" xfId="2294"/>
    <cellStyle name="Normal 2 7 2" xfId="2505"/>
    <cellStyle name="Normal 2 8" xfId="1248"/>
    <cellStyle name="Normal 2 9" xfId="2506"/>
    <cellStyle name="Normal 2 9 2" xfId="4467"/>
    <cellStyle name="Normal 2_Adicional No. 1  Edificio Biblioteca y Verja y parqueos  Universidad ITECO" xfId="1249"/>
    <cellStyle name="Normal 20" xfId="1250"/>
    <cellStyle name="Normal 20 2" xfId="1251"/>
    <cellStyle name="Normal 20 2 10" xfId="8444"/>
    <cellStyle name="Normal 20 2 2" xfId="1252"/>
    <cellStyle name="Normal 20 2 2 2" xfId="1253"/>
    <cellStyle name="Normal 20 2 2 2 2" xfId="1254"/>
    <cellStyle name="Normal 20 2 2 2 2 2" xfId="5633"/>
    <cellStyle name="Normal 20 2 2 2 2 2 2" xfId="8448"/>
    <cellStyle name="Normal 20 2 2 2 2 3" xfId="8447"/>
    <cellStyle name="Normal 20 2 2 2 3" xfId="1255"/>
    <cellStyle name="Normal 20 2 2 2 3 2" xfId="5634"/>
    <cellStyle name="Normal 20 2 2 2 3 2 2" xfId="8450"/>
    <cellStyle name="Normal 20 2 2 2 3 3" xfId="8449"/>
    <cellStyle name="Normal 20 2 2 2 4" xfId="1256"/>
    <cellStyle name="Normal 20 2 2 2 4 2" xfId="5635"/>
    <cellStyle name="Normal 20 2 2 2 4 2 2" xfId="8452"/>
    <cellStyle name="Normal 20 2 2 2 4 3" xfId="8451"/>
    <cellStyle name="Normal 20 2 2 2 5" xfId="5632"/>
    <cellStyle name="Normal 20 2 2 2 5 2" xfId="8453"/>
    <cellStyle name="Normal 20 2 2 2 6" xfId="8446"/>
    <cellStyle name="Normal 20 2 2 3" xfId="1257"/>
    <cellStyle name="Normal 20 2 2 3 2" xfId="5636"/>
    <cellStyle name="Normal 20 2 2 3 2 2" xfId="8455"/>
    <cellStyle name="Normal 20 2 2 3 3" xfId="8454"/>
    <cellStyle name="Normal 20 2 2 4" xfId="1258"/>
    <cellStyle name="Normal 20 2 2 4 2" xfId="5637"/>
    <cellStyle name="Normal 20 2 2 4 2 2" xfId="8457"/>
    <cellStyle name="Normal 20 2 2 4 3" xfId="8456"/>
    <cellStyle name="Normal 20 2 2 5" xfId="1259"/>
    <cellStyle name="Normal 20 2 2 5 2" xfId="5638"/>
    <cellStyle name="Normal 20 2 2 5 2 2" xfId="8459"/>
    <cellStyle name="Normal 20 2 2 5 3" xfId="8458"/>
    <cellStyle name="Normal 20 2 2 6" xfId="5631"/>
    <cellStyle name="Normal 20 2 2 6 2" xfId="8460"/>
    <cellStyle name="Normal 20 2 2 7" xfId="8445"/>
    <cellStyle name="Normal 20 2 3" xfId="1260"/>
    <cellStyle name="Normal 20 2 3 2" xfId="1261"/>
    <cellStyle name="Normal 20 2 3 2 2" xfId="1262"/>
    <cellStyle name="Normal 20 2 3 2 2 2" xfId="5641"/>
    <cellStyle name="Normal 20 2 3 2 2 2 2" xfId="8464"/>
    <cellStyle name="Normal 20 2 3 2 2 3" xfId="8463"/>
    <cellStyle name="Normal 20 2 3 2 3" xfId="1263"/>
    <cellStyle name="Normal 20 2 3 2 3 2" xfId="5642"/>
    <cellStyle name="Normal 20 2 3 2 3 2 2" xfId="8466"/>
    <cellStyle name="Normal 20 2 3 2 3 3" xfId="8465"/>
    <cellStyle name="Normal 20 2 3 2 4" xfId="1264"/>
    <cellStyle name="Normal 20 2 3 2 4 2" xfId="5643"/>
    <cellStyle name="Normal 20 2 3 2 4 2 2" xfId="8468"/>
    <cellStyle name="Normal 20 2 3 2 4 3" xfId="8467"/>
    <cellStyle name="Normal 20 2 3 2 5" xfId="5640"/>
    <cellStyle name="Normal 20 2 3 2 5 2" xfId="8469"/>
    <cellStyle name="Normal 20 2 3 2 6" xfId="8462"/>
    <cellStyle name="Normal 20 2 3 3" xfId="1265"/>
    <cellStyle name="Normal 20 2 3 3 2" xfId="5644"/>
    <cellStyle name="Normal 20 2 3 3 2 2" xfId="8471"/>
    <cellStyle name="Normal 20 2 3 3 3" xfId="8470"/>
    <cellStyle name="Normal 20 2 3 4" xfId="1266"/>
    <cellStyle name="Normal 20 2 3 4 2" xfId="5645"/>
    <cellStyle name="Normal 20 2 3 4 2 2" xfId="8473"/>
    <cellStyle name="Normal 20 2 3 4 3" xfId="8472"/>
    <cellStyle name="Normal 20 2 3 5" xfId="1267"/>
    <cellStyle name="Normal 20 2 3 5 2" xfId="5646"/>
    <cellStyle name="Normal 20 2 3 5 2 2" xfId="8475"/>
    <cellStyle name="Normal 20 2 3 5 3" xfId="8474"/>
    <cellStyle name="Normal 20 2 3 6" xfId="5639"/>
    <cellStyle name="Normal 20 2 3 6 2" xfId="8476"/>
    <cellStyle name="Normal 20 2 3 7" xfId="8461"/>
    <cellStyle name="Normal 20 2 4" xfId="1268"/>
    <cellStyle name="Normal 20 2 4 2" xfId="1269"/>
    <cellStyle name="Normal 20 2 4 2 2" xfId="5648"/>
    <cellStyle name="Normal 20 2 4 2 2 2" xfId="8479"/>
    <cellStyle name="Normal 20 2 4 2 3" xfId="8478"/>
    <cellStyle name="Normal 20 2 4 3" xfId="1270"/>
    <cellStyle name="Normal 20 2 4 3 2" xfId="5649"/>
    <cellStyle name="Normal 20 2 4 3 2 2" xfId="8481"/>
    <cellStyle name="Normal 20 2 4 3 3" xfId="8480"/>
    <cellStyle name="Normal 20 2 4 4" xfId="1271"/>
    <cellStyle name="Normal 20 2 4 4 2" xfId="5650"/>
    <cellStyle name="Normal 20 2 4 4 2 2" xfId="8483"/>
    <cellStyle name="Normal 20 2 4 4 3" xfId="8482"/>
    <cellStyle name="Normal 20 2 4 5" xfId="5647"/>
    <cellStyle name="Normal 20 2 4 5 2" xfId="8484"/>
    <cellStyle name="Normal 20 2 4 6" xfId="8477"/>
    <cellStyle name="Normal 20 2 5" xfId="1272"/>
    <cellStyle name="Normal 20 2 5 2" xfId="5651"/>
    <cellStyle name="Normal 20 2 5 2 2" xfId="8486"/>
    <cellStyle name="Normal 20 2 5 3" xfId="8485"/>
    <cellStyle name="Normal 20 2 6" xfId="1273"/>
    <cellStyle name="Normal 20 2 6 2" xfId="5652"/>
    <cellStyle name="Normal 20 2 6 2 2" xfId="8488"/>
    <cellStyle name="Normal 20 2 6 3" xfId="8487"/>
    <cellStyle name="Normal 20 2 7" xfId="1274"/>
    <cellStyle name="Normal 20 2 7 2" xfId="5653"/>
    <cellStyle name="Normal 20 2 7 2 2" xfId="8490"/>
    <cellStyle name="Normal 20 2 7 3" xfId="8489"/>
    <cellStyle name="Normal 20 2 8" xfId="1275"/>
    <cellStyle name="Normal 20 2 8 2" xfId="5654"/>
    <cellStyle name="Normal 20 2 8 2 2" xfId="8492"/>
    <cellStyle name="Normal 20 2 8 3" xfId="8491"/>
    <cellStyle name="Normal 20 2 8 4" xfId="3709"/>
    <cellStyle name="Normal 20 2 9" xfId="5630"/>
    <cellStyle name="Normal 20 2 9 2" xfId="8493"/>
    <cellStyle name="Normal 20 3" xfId="1276"/>
    <cellStyle name="Normal 20 3 2" xfId="5655"/>
    <cellStyle name="Normal 20 3 2 2" xfId="8495"/>
    <cellStyle name="Normal 20 3 3" xfId="8494"/>
    <cellStyle name="Normal 20 4" xfId="1277"/>
    <cellStyle name="Normal 20 4 2" xfId="3710"/>
    <cellStyle name="Normal 20 5" xfId="1278"/>
    <cellStyle name="Normal 20 5 2" xfId="5656"/>
    <cellStyle name="Normal 20 5 2 2" xfId="8497"/>
    <cellStyle name="Normal 20 5 3" xfId="8496"/>
    <cellStyle name="Normal 20 5 4" xfId="3711"/>
    <cellStyle name="Normal 21" xfId="1279"/>
    <cellStyle name="Normal 21 2" xfId="1280"/>
    <cellStyle name="Normal 21 2 2" xfId="1281"/>
    <cellStyle name="Normal 21 2 2 2" xfId="1282"/>
    <cellStyle name="Normal 21 2 2 2 2" xfId="1283"/>
    <cellStyle name="Normal 21 2 2 2 2 2" xfId="5659"/>
    <cellStyle name="Normal 21 2 2 2 2 2 2" xfId="8502"/>
    <cellStyle name="Normal 21 2 2 2 2 3" xfId="8501"/>
    <cellStyle name="Normal 21 2 2 2 3" xfId="1284"/>
    <cellStyle name="Normal 21 2 2 2 3 2" xfId="5660"/>
    <cellStyle name="Normal 21 2 2 2 3 2 2" xfId="8504"/>
    <cellStyle name="Normal 21 2 2 2 3 3" xfId="8503"/>
    <cellStyle name="Normal 21 2 2 2 4" xfId="1285"/>
    <cellStyle name="Normal 21 2 2 2 4 2" xfId="5661"/>
    <cellStyle name="Normal 21 2 2 2 4 2 2" xfId="8506"/>
    <cellStyle name="Normal 21 2 2 2 4 3" xfId="8505"/>
    <cellStyle name="Normal 21 2 2 2 5" xfId="5658"/>
    <cellStyle name="Normal 21 2 2 2 5 2" xfId="8507"/>
    <cellStyle name="Normal 21 2 2 2 6" xfId="8500"/>
    <cellStyle name="Normal 21 2 2 3" xfId="1286"/>
    <cellStyle name="Normal 21 2 2 3 2" xfId="5662"/>
    <cellStyle name="Normal 21 2 2 3 2 2" xfId="8509"/>
    <cellStyle name="Normal 21 2 2 3 3" xfId="8508"/>
    <cellStyle name="Normal 21 2 2 4" xfId="1287"/>
    <cellStyle name="Normal 21 2 2 4 2" xfId="5663"/>
    <cellStyle name="Normal 21 2 2 4 2 2" xfId="8511"/>
    <cellStyle name="Normal 21 2 2 4 3" xfId="8510"/>
    <cellStyle name="Normal 21 2 2 5" xfId="1288"/>
    <cellStyle name="Normal 21 2 2 5 2" xfId="5664"/>
    <cellStyle name="Normal 21 2 2 5 2 2" xfId="8513"/>
    <cellStyle name="Normal 21 2 2 5 3" xfId="8512"/>
    <cellStyle name="Normal 21 2 2 6" xfId="5657"/>
    <cellStyle name="Normal 21 2 2 6 2" xfId="8514"/>
    <cellStyle name="Normal 21 2 2 7" xfId="8499"/>
    <cellStyle name="Normal 21 2 3" xfId="1289"/>
    <cellStyle name="Normal 21 2 3 2" xfId="1290"/>
    <cellStyle name="Normal 21 2 3 2 2" xfId="1291"/>
    <cellStyle name="Normal 21 2 3 2 2 2" xfId="5667"/>
    <cellStyle name="Normal 21 2 3 2 2 2 2" xfId="8518"/>
    <cellStyle name="Normal 21 2 3 2 2 3" xfId="8517"/>
    <cellStyle name="Normal 21 2 3 2 3" xfId="1292"/>
    <cellStyle name="Normal 21 2 3 2 3 2" xfId="5668"/>
    <cellStyle name="Normal 21 2 3 2 3 2 2" xfId="8520"/>
    <cellStyle name="Normal 21 2 3 2 3 3" xfId="8519"/>
    <cellStyle name="Normal 21 2 3 2 4" xfId="1293"/>
    <cellStyle name="Normal 21 2 3 2 4 2" xfId="5669"/>
    <cellStyle name="Normal 21 2 3 2 4 2 2" xfId="8522"/>
    <cellStyle name="Normal 21 2 3 2 4 3" xfId="8521"/>
    <cellStyle name="Normal 21 2 3 2 5" xfId="5666"/>
    <cellStyle name="Normal 21 2 3 2 5 2" xfId="8523"/>
    <cellStyle name="Normal 21 2 3 2 6" xfId="8516"/>
    <cellStyle name="Normal 21 2 3 3" xfId="1294"/>
    <cellStyle name="Normal 21 2 3 3 2" xfId="5670"/>
    <cellStyle name="Normal 21 2 3 3 2 2" xfId="8525"/>
    <cellStyle name="Normal 21 2 3 3 3" xfId="8524"/>
    <cellStyle name="Normal 21 2 3 4" xfId="1295"/>
    <cellStyle name="Normal 21 2 3 4 2" xfId="5671"/>
    <cellStyle name="Normal 21 2 3 4 2 2" xfId="8527"/>
    <cellStyle name="Normal 21 2 3 4 3" xfId="8526"/>
    <cellStyle name="Normal 21 2 3 5" xfId="1296"/>
    <cellStyle name="Normal 21 2 3 5 2" xfId="5672"/>
    <cellStyle name="Normal 21 2 3 5 2 2" xfId="8529"/>
    <cellStyle name="Normal 21 2 3 5 3" xfId="8528"/>
    <cellStyle name="Normal 21 2 3 6" xfId="5665"/>
    <cellStyle name="Normal 21 2 3 6 2" xfId="8530"/>
    <cellStyle name="Normal 21 2 3 7" xfId="8515"/>
    <cellStyle name="Normal 21 2 4" xfId="1297"/>
    <cellStyle name="Normal 21 2 4 2" xfId="1298"/>
    <cellStyle name="Normal 21 2 4 2 2" xfId="5674"/>
    <cellStyle name="Normal 21 2 4 2 2 2" xfId="8533"/>
    <cellStyle name="Normal 21 2 4 2 3" xfId="8532"/>
    <cellStyle name="Normal 21 2 4 3" xfId="1299"/>
    <cellStyle name="Normal 21 2 4 3 2" xfId="5675"/>
    <cellStyle name="Normal 21 2 4 3 2 2" xfId="8535"/>
    <cellStyle name="Normal 21 2 4 3 3" xfId="8534"/>
    <cellStyle name="Normal 21 2 4 4" xfId="1300"/>
    <cellStyle name="Normal 21 2 4 4 2" xfId="5676"/>
    <cellStyle name="Normal 21 2 4 4 2 2" xfId="8537"/>
    <cellStyle name="Normal 21 2 4 4 3" xfId="8536"/>
    <cellStyle name="Normal 21 2 4 5" xfId="5673"/>
    <cellStyle name="Normal 21 2 4 5 2" xfId="8538"/>
    <cellStyle name="Normal 21 2 4 6" xfId="8531"/>
    <cellStyle name="Normal 21 2 5" xfId="1301"/>
    <cellStyle name="Normal 21 2 5 2" xfId="5677"/>
    <cellStyle name="Normal 21 2 5 2 2" xfId="8540"/>
    <cellStyle name="Normal 21 2 5 3" xfId="8539"/>
    <cellStyle name="Normal 21 2 6" xfId="1302"/>
    <cellStyle name="Normal 21 2 6 2" xfId="5678"/>
    <cellStyle name="Normal 21 2 6 2 2" xfId="8542"/>
    <cellStyle name="Normal 21 2 6 3" xfId="8541"/>
    <cellStyle name="Normal 21 2 7" xfId="1303"/>
    <cellStyle name="Normal 21 2 7 2" xfId="5679"/>
    <cellStyle name="Normal 21 2 7 2 2" xfId="8544"/>
    <cellStyle name="Normal 21 2 7 3" xfId="8543"/>
    <cellStyle name="Normal 21 2 8" xfId="1304"/>
    <cellStyle name="Normal 21 2 8 2" xfId="3712"/>
    <cellStyle name="Normal 21 3" xfId="1305"/>
    <cellStyle name="Normal 21 4" xfId="1306"/>
    <cellStyle name="Normal 21 5" xfId="6604"/>
    <cellStyle name="Normal 21 5 2" xfId="8498"/>
    <cellStyle name="Normal 21 6" xfId="6621"/>
    <cellStyle name="Normal 22" xfId="1307"/>
    <cellStyle name="Normal 22 2" xfId="1308"/>
    <cellStyle name="Normal 22 2 2" xfId="1309"/>
    <cellStyle name="Normal 22 2 2 2" xfId="1310"/>
    <cellStyle name="Normal 22 2 2 2 2" xfId="1311"/>
    <cellStyle name="Normal 22 2 2 2 2 2" xfId="5682"/>
    <cellStyle name="Normal 22 2 2 2 2 2 2" xfId="8549"/>
    <cellStyle name="Normal 22 2 2 2 2 3" xfId="8548"/>
    <cellStyle name="Normal 22 2 2 2 3" xfId="1312"/>
    <cellStyle name="Normal 22 2 2 2 3 2" xfId="5683"/>
    <cellStyle name="Normal 22 2 2 2 3 2 2" xfId="8551"/>
    <cellStyle name="Normal 22 2 2 2 3 3" xfId="8550"/>
    <cellStyle name="Normal 22 2 2 2 4" xfId="1313"/>
    <cellStyle name="Normal 22 2 2 2 4 2" xfId="5684"/>
    <cellStyle name="Normal 22 2 2 2 4 2 2" xfId="8553"/>
    <cellStyle name="Normal 22 2 2 2 4 3" xfId="8552"/>
    <cellStyle name="Normal 22 2 2 2 5" xfId="5681"/>
    <cellStyle name="Normal 22 2 2 2 5 2" xfId="8554"/>
    <cellStyle name="Normal 22 2 2 2 6" xfId="8547"/>
    <cellStyle name="Normal 22 2 2 3" xfId="1314"/>
    <cellStyle name="Normal 22 2 2 3 2" xfId="5685"/>
    <cellStyle name="Normal 22 2 2 3 2 2" xfId="8556"/>
    <cellStyle name="Normal 22 2 2 3 3" xfId="8555"/>
    <cellStyle name="Normal 22 2 2 4" xfId="1315"/>
    <cellStyle name="Normal 22 2 2 4 2" xfId="5686"/>
    <cellStyle name="Normal 22 2 2 4 2 2" xfId="8558"/>
    <cellStyle name="Normal 22 2 2 4 3" xfId="8557"/>
    <cellStyle name="Normal 22 2 2 5" xfId="1316"/>
    <cellStyle name="Normal 22 2 2 5 2" xfId="5687"/>
    <cellStyle name="Normal 22 2 2 5 2 2" xfId="8560"/>
    <cellStyle name="Normal 22 2 2 5 3" xfId="8559"/>
    <cellStyle name="Normal 22 2 2 6" xfId="5680"/>
    <cellStyle name="Normal 22 2 2 6 2" xfId="8561"/>
    <cellStyle name="Normal 22 2 2 7" xfId="8546"/>
    <cellStyle name="Normal 22 2 3" xfId="1317"/>
    <cellStyle name="Normal 22 2 3 2" xfId="1318"/>
    <cellStyle name="Normal 22 2 3 2 2" xfId="1319"/>
    <cellStyle name="Normal 22 2 3 2 2 2" xfId="5690"/>
    <cellStyle name="Normal 22 2 3 2 2 2 2" xfId="8565"/>
    <cellStyle name="Normal 22 2 3 2 2 3" xfId="8564"/>
    <cellStyle name="Normal 22 2 3 2 3" xfId="1320"/>
    <cellStyle name="Normal 22 2 3 2 3 2" xfId="5691"/>
    <cellStyle name="Normal 22 2 3 2 3 2 2" xfId="8567"/>
    <cellStyle name="Normal 22 2 3 2 3 3" xfId="8566"/>
    <cellStyle name="Normal 22 2 3 2 4" xfId="1321"/>
    <cellStyle name="Normal 22 2 3 2 4 2" xfId="5692"/>
    <cellStyle name="Normal 22 2 3 2 4 2 2" xfId="8569"/>
    <cellStyle name="Normal 22 2 3 2 4 3" xfId="8568"/>
    <cellStyle name="Normal 22 2 3 2 5" xfId="5689"/>
    <cellStyle name="Normal 22 2 3 2 5 2" xfId="8570"/>
    <cellStyle name="Normal 22 2 3 2 6" xfId="8563"/>
    <cellStyle name="Normal 22 2 3 3" xfId="1322"/>
    <cellStyle name="Normal 22 2 3 3 2" xfId="5693"/>
    <cellStyle name="Normal 22 2 3 3 2 2" xfId="8572"/>
    <cellStyle name="Normal 22 2 3 3 3" xfId="8571"/>
    <cellStyle name="Normal 22 2 3 4" xfId="1323"/>
    <cellStyle name="Normal 22 2 3 4 2" xfId="5694"/>
    <cellStyle name="Normal 22 2 3 4 2 2" xfId="8574"/>
    <cellStyle name="Normal 22 2 3 4 3" xfId="8573"/>
    <cellStyle name="Normal 22 2 3 5" xfId="1324"/>
    <cellStyle name="Normal 22 2 3 5 2" xfId="5695"/>
    <cellStyle name="Normal 22 2 3 5 2 2" xfId="8576"/>
    <cellStyle name="Normal 22 2 3 5 3" xfId="8575"/>
    <cellStyle name="Normal 22 2 3 6" xfId="5688"/>
    <cellStyle name="Normal 22 2 3 6 2" xfId="8577"/>
    <cellStyle name="Normal 22 2 3 7" xfId="8562"/>
    <cellStyle name="Normal 22 2 4" xfId="1325"/>
    <cellStyle name="Normal 22 2 4 2" xfId="1326"/>
    <cellStyle name="Normal 22 2 4 2 2" xfId="5697"/>
    <cellStyle name="Normal 22 2 4 2 2 2" xfId="8580"/>
    <cellStyle name="Normal 22 2 4 2 3" xfId="8579"/>
    <cellStyle name="Normal 22 2 4 3" xfId="1327"/>
    <cellStyle name="Normal 22 2 4 3 2" xfId="5698"/>
    <cellStyle name="Normal 22 2 4 3 2 2" xfId="8582"/>
    <cellStyle name="Normal 22 2 4 3 3" xfId="8581"/>
    <cellStyle name="Normal 22 2 4 4" xfId="1328"/>
    <cellStyle name="Normal 22 2 4 4 2" xfId="5699"/>
    <cellStyle name="Normal 22 2 4 4 2 2" xfId="8584"/>
    <cellStyle name="Normal 22 2 4 4 3" xfId="8583"/>
    <cellStyle name="Normal 22 2 4 5" xfId="5696"/>
    <cellStyle name="Normal 22 2 4 5 2" xfId="8585"/>
    <cellStyle name="Normal 22 2 4 6" xfId="8578"/>
    <cellStyle name="Normal 22 2 5" xfId="1329"/>
    <cellStyle name="Normal 22 2 5 2" xfId="5700"/>
    <cellStyle name="Normal 22 2 5 2 2" xfId="8587"/>
    <cellStyle name="Normal 22 2 5 3" xfId="8586"/>
    <cellStyle name="Normal 22 2 6" xfId="1330"/>
    <cellStyle name="Normal 22 2 6 2" xfId="5701"/>
    <cellStyle name="Normal 22 2 6 2 2" xfId="8589"/>
    <cellStyle name="Normal 22 2 6 3" xfId="8588"/>
    <cellStyle name="Normal 22 2 7" xfId="1331"/>
    <cellStyle name="Normal 22 2 7 2" xfId="5702"/>
    <cellStyle name="Normal 22 2 7 2 2" xfId="8591"/>
    <cellStyle name="Normal 22 2 7 3" xfId="8590"/>
    <cellStyle name="Normal 22 2 8" xfId="1332"/>
    <cellStyle name="Normal 22 2 8 2" xfId="3713"/>
    <cellStyle name="Normal 22 2 9" xfId="2523"/>
    <cellStyle name="Normal 22 3" xfId="1333"/>
    <cellStyle name="Normal 22 3 2" xfId="4468"/>
    <cellStyle name="Normal 22 4" xfId="8545"/>
    <cellStyle name="Normal 23" xfId="1334"/>
    <cellStyle name="Normal 23 2" xfId="1335"/>
    <cellStyle name="Normal 23 2 2" xfId="1336"/>
    <cellStyle name="Normal 23 2 2 2" xfId="1337"/>
    <cellStyle name="Normal 23 2 2 2 2" xfId="1338"/>
    <cellStyle name="Normal 23 2 2 2 2 2" xfId="5705"/>
    <cellStyle name="Normal 23 2 2 2 2 2 2" xfId="8595"/>
    <cellStyle name="Normal 23 2 2 2 2 3" xfId="8594"/>
    <cellStyle name="Normal 23 2 2 2 3" xfId="1339"/>
    <cellStyle name="Normal 23 2 2 2 3 2" xfId="5706"/>
    <cellStyle name="Normal 23 2 2 2 3 2 2" xfId="8597"/>
    <cellStyle name="Normal 23 2 2 2 3 3" xfId="8596"/>
    <cellStyle name="Normal 23 2 2 2 4" xfId="1340"/>
    <cellStyle name="Normal 23 2 2 2 4 2" xfId="5707"/>
    <cellStyle name="Normal 23 2 2 2 4 2 2" xfId="8599"/>
    <cellStyle name="Normal 23 2 2 2 4 3" xfId="8598"/>
    <cellStyle name="Normal 23 2 2 2 5" xfId="5704"/>
    <cellStyle name="Normal 23 2 2 2 5 2" xfId="8600"/>
    <cellStyle name="Normal 23 2 2 2 6" xfId="8593"/>
    <cellStyle name="Normal 23 2 2 3" xfId="1341"/>
    <cellStyle name="Normal 23 2 2 3 2" xfId="5708"/>
    <cellStyle name="Normal 23 2 2 3 2 2" xfId="8602"/>
    <cellStyle name="Normal 23 2 2 3 3" xfId="8601"/>
    <cellStyle name="Normal 23 2 2 4" xfId="1342"/>
    <cellStyle name="Normal 23 2 2 4 2" xfId="5709"/>
    <cellStyle name="Normal 23 2 2 4 2 2" xfId="8604"/>
    <cellStyle name="Normal 23 2 2 4 3" xfId="8603"/>
    <cellStyle name="Normal 23 2 2 5" xfId="1343"/>
    <cellStyle name="Normal 23 2 2 5 2" xfId="5710"/>
    <cellStyle name="Normal 23 2 2 5 2 2" xfId="8606"/>
    <cellStyle name="Normal 23 2 2 5 3" xfId="8605"/>
    <cellStyle name="Normal 23 2 2 6" xfId="5703"/>
    <cellStyle name="Normal 23 2 2 6 2" xfId="8607"/>
    <cellStyle name="Normal 23 2 2 7" xfId="8592"/>
    <cellStyle name="Normal 23 2 3" xfId="1344"/>
    <cellStyle name="Normal 23 2 3 2" xfId="1345"/>
    <cellStyle name="Normal 23 2 3 2 2" xfId="1346"/>
    <cellStyle name="Normal 23 2 3 2 2 2" xfId="5713"/>
    <cellStyle name="Normal 23 2 3 2 2 2 2" xfId="8611"/>
    <cellStyle name="Normal 23 2 3 2 2 3" xfId="8610"/>
    <cellStyle name="Normal 23 2 3 2 3" xfId="1347"/>
    <cellStyle name="Normal 23 2 3 2 3 2" xfId="5714"/>
    <cellStyle name="Normal 23 2 3 2 3 2 2" xfId="8613"/>
    <cellStyle name="Normal 23 2 3 2 3 3" xfId="8612"/>
    <cellStyle name="Normal 23 2 3 2 4" xfId="1348"/>
    <cellStyle name="Normal 23 2 3 2 4 2" xfId="5715"/>
    <cellStyle name="Normal 23 2 3 2 4 2 2" xfId="8615"/>
    <cellStyle name="Normal 23 2 3 2 4 3" xfId="8614"/>
    <cellStyle name="Normal 23 2 3 2 5" xfId="5712"/>
    <cellStyle name="Normal 23 2 3 2 5 2" xfId="8616"/>
    <cellStyle name="Normal 23 2 3 2 6" xfId="8609"/>
    <cellStyle name="Normal 23 2 3 3" xfId="1349"/>
    <cellStyle name="Normal 23 2 3 3 2" xfId="5716"/>
    <cellStyle name="Normal 23 2 3 3 2 2" xfId="8618"/>
    <cellStyle name="Normal 23 2 3 3 3" xfId="8617"/>
    <cellStyle name="Normal 23 2 3 4" xfId="1350"/>
    <cellStyle name="Normal 23 2 3 4 2" xfId="5717"/>
    <cellStyle name="Normal 23 2 3 4 2 2" xfId="8620"/>
    <cellStyle name="Normal 23 2 3 4 3" xfId="8619"/>
    <cellStyle name="Normal 23 2 3 5" xfId="1351"/>
    <cellStyle name="Normal 23 2 3 5 2" xfId="5718"/>
    <cellStyle name="Normal 23 2 3 5 2 2" xfId="8622"/>
    <cellStyle name="Normal 23 2 3 5 3" xfId="8621"/>
    <cellStyle name="Normal 23 2 3 6" xfId="5711"/>
    <cellStyle name="Normal 23 2 3 6 2" xfId="8623"/>
    <cellStyle name="Normal 23 2 3 7" xfId="8608"/>
    <cellStyle name="Normal 23 2 4" xfId="1352"/>
    <cellStyle name="Normal 23 2 4 2" xfId="1353"/>
    <cellStyle name="Normal 23 2 4 2 2" xfId="5720"/>
    <cellStyle name="Normal 23 2 4 2 2 2" xfId="8626"/>
    <cellStyle name="Normal 23 2 4 2 3" xfId="8625"/>
    <cellStyle name="Normal 23 2 4 3" xfId="1354"/>
    <cellStyle name="Normal 23 2 4 3 2" xfId="5721"/>
    <cellStyle name="Normal 23 2 4 3 2 2" xfId="8628"/>
    <cellStyle name="Normal 23 2 4 3 3" xfId="8627"/>
    <cellStyle name="Normal 23 2 4 4" xfId="1355"/>
    <cellStyle name="Normal 23 2 4 4 2" xfId="5722"/>
    <cellStyle name="Normal 23 2 4 4 2 2" xfId="8630"/>
    <cellStyle name="Normal 23 2 4 4 3" xfId="8629"/>
    <cellStyle name="Normal 23 2 4 5" xfId="5719"/>
    <cellStyle name="Normal 23 2 4 5 2" xfId="8631"/>
    <cellStyle name="Normal 23 2 4 6" xfId="8624"/>
    <cellStyle name="Normal 23 2 5" xfId="1356"/>
    <cellStyle name="Normal 23 2 5 2" xfId="5723"/>
    <cellStyle name="Normal 23 2 5 2 2" xfId="8633"/>
    <cellStyle name="Normal 23 2 5 3" xfId="8632"/>
    <cellStyle name="Normal 23 2 6" xfId="1357"/>
    <cellStyle name="Normal 23 2 6 2" xfId="5724"/>
    <cellStyle name="Normal 23 2 6 2 2" xfId="8635"/>
    <cellStyle name="Normal 23 2 6 3" xfId="8634"/>
    <cellStyle name="Normal 23 2 7" xfId="1358"/>
    <cellStyle name="Normal 23 2 7 2" xfId="5725"/>
    <cellStyle name="Normal 23 2 7 2 2" xfId="8637"/>
    <cellStyle name="Normal 23 2 7 3" xfId="8636"/>
    <cellStyle name="Normal 23 2 8" xfId="1359"/>
    <cellStyle name="Normal 23 2 8 2" xfId="3714"/>
    <cellStyle name="Normal 23 3" xfId="1360"/>
    <cellStyle name="Normal 24" xfId="1361"/>
    <cellStyle name="Normal 24 10" xfId="8638"/>
    <cellStyle name="Normal 24 11" xfId="2414"/>
    <cellStyle name="Normal 24 2" xfId="1362"/>
    <cellStyle name="Normal 24 2 2" xfId="1363"/>
    <cellStyle name="Normal 24 2 2 2" xfId="1364"/>
    <cellStyle name="Normal 24 2 2 2 2" xfId="5727"/>
    <cellStyle name="Normal 24 2 2 2 2 2" xfId="8642"/>
    <cellStyle name="Normal 24 2 2 2 3" xfId="8641"/>
    <cellStyle name="Normal 24 2 2 3" xfId="1365"/>
    <cellStyle name="Normal 24 2 2 3 2" xfId="5728"/>
    <cellStyle name="Normal 24 2 2 3 2 2" xfId="8644"/>
    <cellStyle name="Normal 24 2 2 3 3" xfId="8643"/>
    <cellStyle name="Normal 24 2 2 4" xfId="1366"/>
    <cellStyle name="Normal 24 2 2 4 2" xfId="5729"/>
    <cellStyle name="Normal 24 2 2 4 2 2" xfId="8646"/>
    <cellStyle name="Normal 24 2 2 4 3" xfId="8645"/>
    <cellStyle name="Normal 24 2 2 5" xfId="5726"/>
    <cellStyle name="Normal 24 2 2 5 2" xfId="8647"/>
    <cellStyle name="Normal 24 2 2 6" xfId="8640"/>
    <cellStyle name="Normal 24 2 3" xfId="1367"/>
    <cellStyle name="Normal 24 2 3 2" xfId="5730"/>
    <cellStyle name="Normal 24 2 3 2 2" xfId="8649"/>
    <cellStyle name="Normal 24 2 3 3" xfId="8648"/>
    <cellStyle name="Normal 24 2 4" xfId="1368"/>
    <cellStyle name="Normal 24 2 4 2" xfId="5731"/>
    <cellStyle name="Normal 24 2 4 2 2" xfId="8651"/>
    <cellStyle name="Normal 24 2 4 3" xfId="8650"/>
    <cellStyle name="Normal 24 2 5" xfId="1369"/>
    <cellStyle name="Normal 24 2 5 2" xfId="5732"/>
    <cellStyle name="Normal 24 2 5 2 2" xfId="8653"/>
    <cellStyle name="Normal 24 2 5 3" xfId="8652"/>
    <cellStyle name="Normal 24 2 6" xfId="4317"/>
    <cellStyle name="Normal 24 2 6 2" xfId="8654"/>
    <cellStyle name="Normal 24 2 7" xfId="8639"/>
    <cellStyle name="Normal 24 3" xfId="1370"/>
    <cellStyle name="Normal 24 3 2" xfId="1371"/>
    <cellStyle name="Normal 24 3 2 2" xfId="1372"/>
    <cellStyle name="Normal 24 3 2 2 2" xfId="5734"/>
    <cellStyle name="Normal 24 3 2 2 2 2" xfId="8658"/>
    <cellStyle name="Normal 24 3 2 2 3" xfId="8657"/>
    <cellStyle name="Normal 24 3 2 3" xfId="1373"/>
    <cellStyle name="Normal 24 3 2 3 2" xfId="5735"/>
    <cellStyle name="Normal 24 3 2 3 2 2" xfId="8660"/>
    <cellStyle name="Normal 24 3 2 3 3" xfId="8659"/>
    <cellStyle name="Normal 24 3 2 4" xfId="1374"/>
    <cellStyle name="Normal 24 3 2 4 2" xfId="5736"/>
    <cellStyle name="Normal 24 3 2 4 2 2" xfId="8662"/>
    <cellStyle name="Normal 24 3 2 4 3" xfId="8661"/>
    <cellStyle name="Normal 24 3 2 5" xfId="5733"/>
    <cellStyle name="Normal 24 3 2 5 2" xfId="8663"/>
    <cellStyle name="Normal 24 3 2 6" xfId="8656"/>
    <cellStyle name="Normal 24 3 3" xfId="1375"/>
    <cellStyle name="Normal 24 3 3 2" xfId="5737"/>
    <cellStyle name="Normal 24 3 3 2 2" xfId="8665"/>
    <cellStyle name="Normal 24 3 3 3" xfId="8664"/>
    <cellStyle name="Normal 24 3 4" xfId="1376"/>
    <cellStyle name="Normal 24 3 4 2" xfId="5738"/>
    <cellStyle name="Normal 24 3 4 2 2" xfId="8667"/>
    <cellStyle name="Normal 24 3 4 3" xfId="8666"/>
    <cellStyle name="Normal 24 3 5" xfId="1377"/>
    <cellStyle name="Normal 24 3 5 2" xfId="5739"/>
    <cellStyle name="Normal 24 3 5 2 2" xfId="8669"/>
    <cellStyle name="Normal 24 3 5 3" xfId="8668"/>
    <cellStyle name="Normal 24 3 6" xfId="4469"/>
    <cellStyle name="Normal 24 3 7" xfId="8655"/>
    <cellStyle name="Normal 24 4" xfId="1378"/>
    <cellStyle name="Normal 24 4 2" xfId="1379"/>
    <cellStyle name="Normal 24 4 2 2" xfId="5741"/>
    <cellStyle name="Normal 24 4 2 2 2" xfId="8672"/>
    <cellStyle name="Normal 24 4 2 3" xfId="8671"/>
    <cellStyle name="Normal 24 4 3" xfId="1380"/>
    <cellStyle name="Normal 24 4 3 2" xfId="5742"/>
    <cellStyle name="Normal 24 4 3 2 2" xfId="8674"/>
    <cellStyle name="Normal 24 4 3 3" xfId="8673"/>
    <cellStyle name="Normal 24 4 4" xfId="1381"/>
    <cellStyle name="Normal 24 4 4 2" xfId="5743"/>
    <cellStyle name="Normal 24 4 4 2 2" xfId="8676"/>
    <cellStyle name="Normal 24 4 4 3" xfId="8675"/>
    <cellStyle name="Normal 24 4 5" xfId="5740"/>
    <cellStyle name="Normal 24 4 5 2" xfId="8677"/>
    <cellStyle name="Normal 24 4 6" xfId="8670"/>
    <cellStyle name="Normal 24 5" xfId="1382"/>
    <cellStyle name="Normal 24 5 2" xfId="5744"/>
    <cellStyle name="Normal 24 5 2 2" xfId="8679"/>
    <cellStyle name="Normal 24 5 3" xfId="8678"/>
    <cellStyle name="Normal 24 6" xfId="1383"/>
    <cellStyle name="Normal 24 6 2" xfId="5745"/>
    <cellStyle name="Normal 24 6 2 2" xfId="8681"/>
    <cellStyle name="Normal 24 6 3" xfId="8680"/>
    <cellStyle name="Normal 24 7" xfId="1384"/>
    <cellStyle name="Normal 24 7 2" xfId="5746"/>
    <cellStyle name="Normal 24 7 2 2" xfId="8683"/>
    <cellStyle name="Normal 24 7 3" xfId="8682"/>
    <cellStyle name="Normal 24 8" xfId="1385"/>
    <cellStyle name="Normal 24 8 2" xfId="3715"/>
    <cellStyle name="Normal 24 9" xfId="4316"/>
    <cellStyle name="Normal 25" xfId="1386"/>
    <cellStyle name="Normal 25 10" xfId="6691"/>
    <cellStyle name="Normal 25 11" xfId="2415"/>
    <cellStyle name="Normal 25 2" xfId="1387"/>
    <cellStyle name="Normal 25 2 2" xfId="1388"/>
    <cellStyle name="Normal 25 2 2 2" xfId="1389"/>
    <cellStyle name="Normal 25 2 2 2 2" xfId="5749"/>
    <cellStyle name="Normal 25 2 2 2 2 2" xfId="8688"/>
    <cellStyle name="Normal 25 2 2 2 3" xfId="8687"/>
    <cellStyle name="Normal 25 2 2 3" xfId="1390"/>
    <cellStyle name="Normal 25 2 2 3 2" xfId="5750"/>
    <cellStyle name="Normal 25 2 2 3 2 2" xfId="8690"/>
    <cellStyle name="Normal 25 2 2 3 3" xfId="8689"/>
    <cellStyle name="Normal 25 2 2 4" xfId="1391"/>
    <cellStyle name="Normal 25 2 2 4 2" xfId="5751"/>
    <cellStyle name="Normal 25 2 2 4 2 2" xfId="8692"/>
    <cellStyle name="Normal 25 2 2 4 3" xfId="8691"/>
    <cellStyle name="Normal 25 2 2 5" xfId="5748"/>
    <cellStyle name="Normal 25 2 2 5 2" xfId="8693"/>
    <cellStyle name="Normal 25 2 2 6" xfId="8686"/>
    <cellStyle name="Normal 25 2 3" xfId="1392"/>
    <cellStyle name="Normal 25 2 3 2" xfId="5752"/>
    <cellStyle name="Normal 25 2 3 2 2" xfId="8695"/>
    <cellStyle name="Normal 25 2 3 3" xfId="8694"/>
    <cellStyle name="Normal 25 2 4" xfId="1393"/>
    <cellStyle name="Normal 25 2 4 2" xfId="5753"/>
    <cellStyle name="Normal 25 2 4 2 2" xfId="8697"/>
    <cellStyle name="Normal 25 2 4 3" xfId="8696"/>
    <cellStyle name="Normal 25 2 5" xfId="1394"/>
    <cellStyle name="Normal 25 2 5 2" xfId="5754"/>
    <cellStyle name="Normal 25 2 5 2 2" xfId="8699"/>
    <cellStyle name="Normal 25 2 5 3" xfId="8698"/>
    <cellStyle name="Normal 25 2 6" xfId="5747"/>
    <cellStyle name="Normal 25 2 6 2" xfId="8700"/>
    <cellStyle name="Normal 25 2 7" xfId="8685"/>
    <cellStyle name="Normal 25 3" xfId="1395"/>
    <cellStyle name="Normal 25 3 2" xfId="1396"/>
    <cellStyle name="Normal 25 3 2 2" xfId="1397"/>
    <cellStyle name="Normal 25 3 2 2 2" xfId="5757"/>
    <cellStyle name="Normal 25 3 2 2 2 2" xfId="8704"/>
    <cellStyle name="Normal 25 3 2 2 3" xfId="8703"/>
    <cellStyle name="Normal 25 3 2 3" xfId="1398"/>
    <cellStyle name="Normal 25 3 2 3 2" xfId="5758"/>
    <cellStyle name="Normal 25 3 2 3 2 2" xfId="8706"/>
    <cellStyle name="Normal 25 3 2 3 3" xfId="8705"/>
    <cellStyle name="Normal 25 3 2 4" xfId="1399"/>
    <cellStyle name="Normal 25 3 2 4 2" xfId="5759"/>
    <cellStyle name="Normal 25 3 2 4 2 2" xfId="8708"/>
    <cellStyle name="Normal 25 3 2 4 3" xfId="8707"/>
    <cellStyle name="Normal 25 3 2 5" xfId="5756"/>
    <cellStyle name="Normal 25 3 2 5 2" xfId="8709"/>
    <cellStyle name="Normal 25 3 2 6" xfId="8702"/>
    <cellStyle name="Normal 25 3 3" xfId="1400"/>
    <cellStyle name="Normal 25 3 3 2" xfId="5760"/>
    <cellStyle name="Normal 25 3 3 2 2" xfId="8711"/>
    <cellStyle name="Normal 25 3 3 3" xfId="8710"/>
    <cellStyle name="Normal 25 3 4" xfId="1401"/>
    <cellStyle name="Normal 25 3 4 2" xfId="5761"/>
    <cellStyle name="Normal 25 3 4 2 2" xfId="8713"/>
    <cellStyle name="Normal 25 3 4 3" xfId="8712"/>
    <cellStyle name="Normal 25 3 5" xfId="1402"/>
    <cellStyle name="Normal 25 3 5 2" xfId="5762"/>
    <cellStyle name="Normal 25 3 5 2 2" xfId="8715"/>
    <cellStyle name="Normal 25 3 5 3" xfId="8714"/>
    <cellStyle name="Normal 25 3 6" xfId="5755"/>
    <cellStyle name="Normal 25 3 6 2" xfId="8716"/>
    <cellStyle name="Normal 25 3 7" xfId="8701"/>
    <cellStyle name="Normal 25 4" xfId="1403"/>
    <cellStyle name="Normal 25 4 2" xfId="1404"/>
    <cellStyle name="Normal 25 4 2 2" xfId="5764"/>
    <cellStyle name="Normal 25 4 2 2 2" xfId="8719"/>
    <cellStyle name="Normal 25 4 2 3" xfId="8718"/>
    <cellStyle name="Normal 25 4 3" xfId="1405"/>
    <cellStyle name="Normal 25 4 3 2" xfId="5765"/>
    <cellStyle name="Normal 25 4 3 2 2" xfId="8721"/>
    <cellStyle name="Normal 25 4 3 3" xfId="8720"/>
    <cellStyle name="Normal 25 4 4" xfId="1406"/>
    <cellStyle name="Normal 25 4 4 2" xfId="5766"/>
    <cellStyle name="Normal 25 4 4 2 2" xfId="8723"/>
    <cellStyle name="Normal 25 4 4 3" xfId="8722"/>
    <cellStyle name="Normal 25 4 5" xfId="5763"/>
    <cellStyle name="Normal 25 4 5 2" xfId="8724"/>
    <cellStyle name="Normal 25 4 6" xfId="8717"/>
    <cellStyle name="Normal 25 5" xfId="1407"/>
    <cellStyle name="Normal 25 5 2" xfId="5767"/>
    <cellStyle name="Normal 25 5 2 2" xfId="8726"/>
    <cellStyle name="Normal 25 5 3" xfId="8725"/>
    <cellStyle name="Normal 25 6" xfId="1408"/>
    <cellStyle name="Normal 25 6 2" xfId="5768"/>
    <cellStyle name="Normal 25 6 2 2" xfId="8728"/>
    <cellStyle name="Normal 25 6 3" xfId="8727"/>
    <cellStyle name="Normal 25 7" xfId="1409"/>
    <cellStyle name="Normal 25 7 2" xfId="5769"/>
    <cellStyle name="Normal 25 7 2 2" xfId="8730"/>
    <cellStyle name="Normal 25 7 3" xfId="8729"/>
    <cellStyle name="Normal 25 8" xfId="4318"/>
    <cellStyle name="Normal 25 9" xfId="8684"/>
    <cellStyle name="Normal 258" xfId="6575"/>
    <cellStyle name="Normal 259" xfId="6576"/>
    <cellStyle name="Normal 26" xfId="1410"/>
    <cellStyle name="Normal 26 2" xfId="3716"/>
    <cellStyle name="Normal 26 2 2" xfId="4470"/>
    <cellStyle name="Normal 26 2 2 2" xfId="8733"/>
    <cellStyle name="Normal 26 2 3" xfId="8732"/>
    <cellStyle name="Normal 26 3" xfId="4319"/>
    <cellStyle name="Normal 26 4" xfId="8731"/>
    <cellStyle name="Normal 26 5" xfId="2416"/>
    <cellStyle name="Normal 27" xfId="1411"/>
    <cellStyle name="Normal 27 2" xfId="1412"/>
    <cellStyle name="Normal 27 2 2" xfId="3717"/>
    <cellStyle name="Normal 27 2 2 2" xfId="4471"/>
    <cellStyle name="Normal 27 2 2 2 2" xfId="8735"/>
    <cellStyle name="Normal 27 2 2 3" xfId="8734"/>
    <cellStyle name="Normal 27 3" xfId="3718"/>
    <cellStyle name="Normal 27 3 2" xfId="4472"/>
    <cellStyle name="Normal 27 3 2 2" xfId="8737"/>
    <cellStyle name="Normal 27 3 3" xfId="8736"/>
    <cellStyle name="Normal 28" xfId="1413"/>
    <cellStyle name="Normal 28 2" xfId="1414"/>
    <cellStyle name="Normal 28 2 2" xfId="1415"/>
    <cellStyle name="Normal 28 2 2 2" xfId="1416"/>
    <cellStyle name="Normal 28 2 2 2 2" xfId="5771"/>
    <cellStyle name="Normal 28 2 2 2 2 2" xfId="8740"/>
    <cellStyle name="Normal 28 2 2 2 3" xfId="8739"/>
    <cellStyle name="Normal 28 2 2 3" xfId="1417"/>
    <cellStyle name="Normal 28 2 2 3 2" xfId="5772"/>
    <cellStyle name="Normal 28 2 2 3 2 2" xfId="8742"/>
    <cellStyle name="Normal 28 2 2 3 3" xfId="8741"/>
    <cellStyle name="Normal 28 2 2 4" xfId="1418"/>
    <cellStyle name="Normal 28 2 2 4 2" xfId="5773"/>
    <cellStyle name="Normal 28 2 2 4 2 2" xfId="8744"/>
    <cellStyle name="Normal 28 2 2 4 3" xfId="8743"/>
    <cellStyle name="Normal 28 2 2 5" xfId="5770"/>
    <cellStyle name="Normal 28 2 2 5 2" xfId="8745"/>
    <cellStyle name="Normal 28 2 2 6" xfId="8738"/>
    <cellStyle name="Normal 28 2 3" xfId="1419"/>
    <cellStyle name="Normal 28 2 3 2" xfId="5774"/>
    <cellStyle name="Normal 28 2 3 2 2" xfId="8747"/>
    <cellStyle name="Normal 28 2 3 3" xfId="8746"/>
    <cellStyle name="Normal 28 2 4" xfId="1420"/>
    <cellStyle name="Normal 28 2 4 2" xfId="5775"/>
    <cellStyle name="Normal 28 2 4 2 2" xfId="8749"/>
    <cellStyle name="Normal 28 2 4 3" xfId="8748"/>
    <cellStyle name="Normal 28 2 5" xfId="1421"/>
    <cellStyle name="Normal 28 2 5 2" xfId="5776"/>
    <cellStyle name="Normal 28 2 5 2 2" xfId="8751"/>
    <cellStyle name="Normal 28 2 5 3" xfId="8750"/>
    <cellStyle name="Normal 28 2 6" xfId="2452"/>
    <cellStyle name="Normal 28 3" xfId="1422"/>
    <cellStyle name="Normal 28 3 2" xfId="1423"/>
    <cellStyle name="Normal 28 3 2 2" xfId="1424"/>
    <cellStyle name="Normal 28 3 2 2 2" xfId="5779"/>
    <cellStyle name="Normal 28 3 2 2 2 2" xfId="8755"/>
    <cellStyle name="Normal 28 3 2 2 3" xfId="8754"/>
    <cellStyle name="Normal 28 3 2 3" xfId="1425"/>
    <cellStyle name="Normal 28 3 2 3 2" xfId="5780"/>
    <cellStyle name="Normal 28 3 2 3 2 2" xfId="8757"/>
    <cellStyle name="Normal 28 3 2 3 3" xfId="8756"/>
    <cellStyle name="Normal 28 3 2 4" xfId="1426"/>
    <cellStyle name="Normal 28 3 2 4 2" xfId="5781"/>
    <cellStyle name="Normal 28 3 2 4 2 2" xfId="8759"/>
    <cellStyle name="Normal 28 3 2 4 3" xfId="8758"/>
    <cellStyle name="Normal 28 3 2 5" xfId="5778"/>
    <cellStyle name="Normal 28 3 2 5 2" xfId="8760"/>
    <cellStyle name="Normal 28 3 2 6" xfId="8753"/>
    <cellStyle name="Normal 28 3 3" xfId="1427"/>
    <cellStyle name="Normal 28 3 3 2" xfId="5782"/>
    <cellStyle name="Normal 28 3 3 2 2" xfId="8762"/>
    <cellStyle name="Normal 28 3 3 3" xfId="8761"/>
    <cellStyle name="Normal 28 3 4" xfId="1428"/>
    <cellStyle name="Normal 28 3 4 2" xfId="5783"/>
    <cellStyle name="Normal 28 3 4 2 2" xfId="8764"/>
    <cellStyle name="Normal 28 3 4 3" xfId="8763"/>
    <cellStyle name="Normal 28 3 5" xfId="1429"/>
    <cellStyle name="Normal 28 3 5 2" xfId="5784"/>
    <cellStyle name="Normal 28 3 5 2 2" xfId="8766"/>
    <cellStyle name="Normal 28 3 5 3" xfId="8765"/>
    <cellStyle name="Normal 28 3 6" xfId="5777"/>
    <cellStyle name="Normal 28 3 6 2" xfId="8767"/>
    <cellStyle name="Normal 28 3 7" xfId="8752"/>
    <cellStyle name="Normal 28 4" xfId="1430"/>
    <cellStyle name="Normal 28 4 2" xfId="1431"/>
    <cellStyle name="Normal 28 4 2 2" xfId="5786"/>
    <cellStyle name="Normal 28 4 2 2 2" xfId="8770"/>
    <cellStyle name="Normal 28 4 2 3" xfId="8769"/>
    <cellStyle name="Normal 28 4 3" xfId="1432"/>
    <cellStyle name="Normal 28 4 3 2" xfId="5787"/>
    <cellStyle name="Normal 28 4 3 2 2" xfId="8772"/>
    <cellStyle name="Normal 28 4 3 3" xfId="8771"/>
    <cellStyle name="Normal 28 4 4" xfId="1433"/>
    <cellStyle name="Normal 28 4 4 2" xfId="5788"/>
    <cellStyle name="Normal 28 4 4 2 2" xfId="8774"/>
    <cellStyle name="Normal 28 4 4 3" xfId="8773"/>
    <cellStyle name="Normal 28 4 5" xfId="5785"/>
    <cellStyle name="Normal 28 4 5 2" xfId="8775"/>
    <cellStyle name="Normal 28 4 6" xfId="8768"/>
    <cellStyle name="Normal 28 5" xfId="1434"/>
    <cellStyle name="Normal 28 5 2" xfId="5789"/>
    <cellStyle name="Normal 28 5 2 2" xfId="8777"/>
    <cellStyle name="Normal 28 5 3" xfId="8776"/>
    <cellStyle name="Normal 28 6" xfId="1435"/>
    <cellStyle name="Normal 28 6 2" xfId="5790"/>
    <cellStyle name="Normal 28 6 2 2" xfId="8779"/>
    <cellStyle name="Normal 28 6 3" xfId="8778"/>
    <cellStyle name="Normal 28 7" xfId="1436"/>
    <cellStyle name="Normal 28 7 2" xfId="5791"/>
    <cellStyle name="Normal 28 7 2 2" xfId="8781"/>
    <cellStyle name="Normal 28 7 3" xfId="8780"/>
    <cellStyle name="Normal 28 8" xfId="2417"/>
    <cellStyle name="Normal 29" xfId="1437"/>
    <cellStyle name="Normal 29 2" xfId="1438"/>
    <cellStyle name="Normal 29 2 2" xfId="1439"/>
    <cellStyle name="Normal 29 2 2 2" xfId="1440"/>
    <cellStyle name="Normal 29 2 2 2 2" xfId="5794"/>
    <cellStyle name="Normal 29 2 2 2 2 2" xfId="8784"/>
    <cellStyle name="Normal 29 2 2 2 3" xfId="8783"/>
    <cellStyle name="Normal 29 2 2 3" xfId="1441"/>
    <cellStyle name="Normal 29 2 2 3 2" xfId="5795"/>
    <cellStyle name="Normal 29 2 2 3 2 2" xfId="8786"/>
    <cellStyle name="Normal 29 2 2 3 3" xfId="8785"/>
    <cellStyle name="Normal 29 2 2 4" xfId="1442"/>
    <cellStyle name="Normal 29 2 2 4 2" xfId="5796"/>
    <cellStyle name="Normal 29 2 2 4 2 2" xfId="8788"/>
    <cellStyle name="Normal 29 2 2 4 3" xfId="8787"/>
    <cellStyle name="Normal 29 2 2 5" xfId="5793"/>
    <cellStyle name="Normal 29 2 2 5 2" xfId="8789"/>
    <cellStyle name="Normal 29 2 2 6" xfId="8782"/>
    <cellStyle name="Normal 29 2 3" xfId="1443"/>
    <cellStyle name="Normal 29 2 3 2" xfId="5797"/>
    <cellStyle name="Normal 29 2 3 2 2" xfId="8791"/>
    <cellStyle name="Normal 29 2 3 3" xfId="8790"/>
    <cellStyle name="Normal 29 2 4" xfId="1444"/>
    <cellStyle name="Normal 29 2 4 2" xfId="5798"/>
    <cellStyle name="Normal 29 2 4 2 2" xfId="8793"/>
    <cellStyle name="Normal 29 2 4 3" xfId="8792"/>
    <cellStyle name="Normal 29 2 5" xfId="1445"/>
    <cellStyle name="Normal 29 2 5 2" xfId="5799"/>
    <cellStyle name="Normal 29 2 5 2 2" xfId="8795"/>
    <cellStyle name="Normal 29 2 5 3" xfId="8794"/>
    <cellStyle name="Normal 29 2 6" xfId="5792"/>
    <cellStyle name="Normal 29 2 6 2" xfId="8796"/>
    <cellStyle name="Normal 29 2 7" xfId="2453"/>
    <cellStyle name="Normal 29 3" xfId="1446"/>
    <cellStyle name="Normal 29 3 2" xfId="1447"/>
    <cellStyle name="Normal 29 3 2 2" xfId="1448"/>
    <cellStyle name="Normal 29 3 2 2 2" xfId="5802"/>
    <cellStyle name="Normal 29 3 2 2 2 2" xfId="8800"/>
    <cellStyle name="Normal 29 3 2 2 3" xfId="8799"/>
    <cellStyle name="Normal 29 3 2 3" xfId="1449"/>
    <cellStyle name="Normal 29 3 2 3 2" xfId="5803"/>
    <cellStyle name="Normal 29 3 2 3 2 2" xfId="8802"/>
    <cellStyle name="Normal 29 3 2 3 3" xfId="8801"/>
    <cellStyle name="Normal 29 3 2 4" xfId="1450"/>
    <cellStyle name="Normal 29 3 2 4 2" xfId="5804"/>
    <cellStyle name="Normal 29 3 2 4 2 2" xfId="8804"/>
    <cellStyle name="Normal 29 3 2 4 3" xfId="8803"/>
    <cellStyle name="Normal 29 3 2 5" xfId="5801"/>
    <cellStyle name="Normal 29 3 2 5 2" xfId="8805"/>
    <cellStyle name="Normal 29 3 2 6" xfId="8798"/>
    <cellStyle name="Normal 29 3 3" xfId="1451"/>
    <cellStyle name="Normal 29 3 3 2" xfId="5805"/>
    <cellStyle name="Normal 29 3 3 2 2" xfId="8807"/>
    <cellStyle name="Normal 29 3 3 3" xfId="8806"/>
    <cellStyle name="Normal 29 3 4" xfId="1452"/>
    <cellStyle name="Normal 29 3 4 2" xfId="5806"/>
    <cellStyle name="Normal 29 3 4 2 2" xfId="8809"/>
    <cellStyle name="Normal 29 3 4 3" xfId="8808"/>
    <cellStyle name="Normal 29 3 5" xfId="1453"/>
    <cellStyle name="Normal 29 3 5 2" xfId="5807"/>
    <cellStyle name="Normal 29 3 5 2 2" xfId="8811"/>
    <cellStyle name="Normal 29 3 5 3" xfId="8810"/>
    <cellStyle name="Normal 29 3 6" xfId="5800"/>
    <cellStyle name="Normal 29 3 6 2" xfId="8812"/>
    <cellStyle name="Normal 29 3 7" xfId="8797"/>
    <cellStyle name="Normal 29 4" xfId="1454"/>
    <cellStyle name="Normal 29 4 2" xfId="1455"/>
    <cellStyle name="Normal 29 4 2 2" xfId="5809"/>
    <cellStyle name="Normal 29 4 2 2 2" xfId="8815"/>
    <cellStyle name="Normal 29 4 2 3" xfId="8814"/>
    <cellStyle name="Normal 29 4 3" xfId="1456"/>
    <cellStyle name="Normal 29 4 3 2" xfId="5810"/>
    <cellStyle name="Normal 29 4 3 2 2" xfId="8817"/>
    <cellStyle name="Normal 29 4 3 3" xfId="8816"/>
    <cellStyle name="Normal 29 4 4" xfId="1457"/>
    <cellStyle name="Normal 29 4 4 2" xfId="5811"/>
    <cellStyle name="Normal 29 4 4 2 2" xfId="8819"/>
    <cellStyle name="Normal 29 4 4 3" xfId="8818"/>
    <cellStyle name="Normal 29 4 5" xfId="5808"/>
    <cellStyle name="Normal 29 4 5 2" xfId="8820"/>
    <cellStyle name="Normal 29 4 6" xfId="8813"/>
    <cellStyle name="Normal 29 5" xfId="1458"/>
    <cellStyle name="Normal 29 5 2" xfId="5812"/>
    <cellStyle name="Normal 29 5 2 2" xfId="8822"/>
    <cellStyle name="Normal 29 5 3" xfId="8821"/>
    <cellStyle name="Normal 29 6" xfId="1459"/>
    <cellStyle name="Normal 29 6 2" xfId="5813"/>
    <cellStyle name="Normal 29 6 2 2" xfId="8824"/>
    <cellStyle name="Normal 29 6 3" xfId="8823"/>
    <cellStyle name="Normal 29 7" xfId="1460"/>
    <cellStyle name="Normal 29 7 2" xfId="5814"/>
    <cellStyle name="Normal 29 7 2 2" xfId="8826"/>
    <cellStyle name="Normal 29 7 3" xfId="8825"/>
    <cellStyle name="Normal 29 8" xfId="3719"/>
    <cellStyle name="Normal 29 9" xfId="2418"/>
    <cellStyle name="Normal 3" xfId="1461"/>
    <cellStyle name="Normal 3 2" xfId="1462"/>
    <cellStyle name="Normal 3 2 2" xfId="1463"/>
    <cellStyle name="Normal 3 2 2 2" xfId="1464"/>
    <cellStyle name="Normal 3 2 2 2 2" xfId="3720"/>
    <cellStyle name="Normal 3 2 2 2 3" xfId="3721"/>
    <cellStyle name="Normal 3 2 2 2 4" xfId="2457"/>
    <cellStyle name="Normal 3 2 2 3" xfId="1465"/>
    <cellStyle name="Normal 3 2 2 3 2" xfId="4473"/>
    <cellStyle name="Normal 3 2 2 3 3" xfId="8828"/>
    <cellStyle name="Normal 3 2 2 3 4" xfId="6718"/>
    <cellStyle name="Normal 3 2 2 3 5" xfId="3722"/>
    <cellStyle name="Normal 3 2 2 4" xfId="4320"/>
    <cellStyle name="Normal 3 2 3" xfId="1466"/>
    <cellStyle name="Normal 3 2 3 2" xfId="3723"/>
    <cellStyle name="Normal 3 2 3 3" xfId="4321"/>
    <cellStyle name="Normal 3 2 3 3 2" xfId="8830"/>
    <cellStyle name="Normal 3 2 3 4" xfId="8829"/>
    <cellStyle name="Normal 3 2 3 5" xfId="2419"/>
    <cellStyle name="Normal 3 2 4" xfId="1467"/>
    <cellStyle name="Normal 3 2 4 2" xfId="2544"/>
    <cellStyle name="Normal 3 2 4 2 2" xfId="8831"/>
    <cellStyle name="Normal 3 2 4 3" xfId="4497"/>
    <cellStyle name="Normal 3 2 4 4" xfId="2507"/>
    <cellStyle name="Normal 3 2 5" xfId="1468"/>
    <cellStyle name="Normal 3 2 5 2" xfId="3724"/>
    <cellStyle name="Normal 3 2 6" xfId="6491"/>
    <cellStyle name="Normal 3 2 6 2" xfId="8832"/>
    <cellStyle name="Normal 3 3" xfId="1469"/>
    <cellStyle name="Normal 3 3 10" xfId="6500"/>
    <cellStyle name="Normal 3 3 10 2" xfId="8833"/>
    <cellStyle name="Normal 3 3 11" xfId="6590"/>
    <cellStyle name="Normal 3 3 12" xfId="6614"/>
    <cellStyle name="Normal 3 3 2" xfId="1470"/>
    <cellStyle name="Normal 3 3 2 2" xfId="1471"/>
    <cellStyle name="Normal 3 3 2 2 2" xfId="1472"/>
    <cellStyle name="Normal 3 3 2 2 2 2" xfId="5816"/>
    <cellStyle name="Normal 3 3 2 2 2 2 2" xfId="8837"/>
    <cellStyle name="Normal 3 3 2 2 2 3" xfId="8836"/>
    <cellStyle name="Normal 3 3 2 2 3" xfId="1473"/>
    <cellStyle name="Normal 3 3 2 2 3 2" xfId="5817"/>
    <cellStyle name="Normal 3 3 2 2 3 2 2" xfId="8839"/>
    <cellStyle name="Normal 3 3 2 2 3 3" xfId="8838"/>
    <cellStyle name="Normal 3 3 2 2 4" xfId="1474"/>
    <cellStyle name="Normal 3 3 2 2 4 2" xfId="5818"/>
    <cellStyle name="Normal 3 3 2 2 4 2 2" xfId="8841"/>
    <cellStyle name="Normal 3 3 2 2 4 3" xfId="8840"/>
    <cellStyle name="Normal 3 3 2 2 5" xfId="5815"/>
    <cellStyle name="Normal 3 3 2 2 5 2" xfId="8842"/>
    <cellStyle name="Normal 3 3 2 2 6" xfId="8835"/>
    <cellStyle name="Normal 3 3 2 3" xfId="1475"/>
    <cellStyle name="Normal 3 3 2 3 2" xfId="5819"/>
    <cellStyle name="Normal 3 3 2 3 2 2" xfId="8844"/>
    <cellStyle name="Normal 3 3 2 3 3" xfId="8843"/>
    <cellStyle name="Normal 3 3 2 4" xfId="1476"/>
    <cellStyle name="Normal 3 3 2 4 2" xfId="5820"/>
    <cellStyle name="Normal 3 3 2 4 2 2" xfId="8846"/>
    <cellStyle name="Normal 3 3 2 4 3" xfId="8845"/>
    <cellStyle name="Normal 3 3 2 5" xfId="1477"/>
    <cellStyle name="Normal 3 3 2 5 2" xfId="5821"/>
    <cellStyle name="Normal 3 3 2 5 2 2" xfId="8848"/>
    <cellStyle name="Normal 3 3 2 5 3" xfId="8847"/>
    <cellStyle name="Normal 3 3 2 6" xfId="4474"/>
    <cellStyle name="Normal 3 3 2 6 2" xfId="8849"/>
    <cellStyle name="Normal 3 3 2 7" xfId="8834"/>
    <cellStyle name="Normal 3 3 3" xfId="1478"/>
    <cellStyle name="Normal 3 3 3 2" xfId="1479"/>
    <cellStyle name="Normal 3 3 3 2 2" xfId="1480"/>
    <cellStyle name="Normal 3 3 3 2 2 2" xfId="5824"/>
    <cellStyle name="Normal 3 3 3 2 2 2 2" xfId="8853"/>
    <cellStyle name="Normal 3 3 3 2 2 3" xfId="8852"/>
    <cellStyle name="Normal 3 3 3 2 3" xfId="1481"/>
    <cellStyle name="Normal 3 3 3 2 3 2" xfId="5825"/>
    <cellStyle name="Normal 3 3 3 2 3 2 2" xfId="8855"/>
    <cellStyle name="Normal 3 3 3 2 3 3" xfId="8854"/>
    <cellStyle name="Normal 3 3 3 2 4" xfId="1482"/>
    <cellStyle name="Normal 3 3 3 2 4 2" xfId="5826"/>
    <cellStyle name="Normal 3 3 3 2 4 2 2" xfId="8857"/>
    <cellStyle name="Normal 3 3 3 2 4 3" xfId="8856"/>
    <cellStyle name="Normal 3 3 3 2 5" xfId="5823"/>
    <cellStyle name="Normal 3 3 3 2 5 2" xfId="8858"/>
    <cellStyle name="Normal 3 3 3 2 6" xfId="8851"/>
    <cellStyle name="Normal 3 3 3 3" xfId="1483"/>
    <cellStyle name="Normal 3 3 3 3 2" xfId="5827"/>
    <cellStyle name="Normal 3 3 3 3 2 2" xfId="8860"/>
    <cellStyle name="Normal 3 3 3 3 3" xfId="8859"/>
    <cellStyle name="Normal 3 3 3 4" xfId="1484"/>
    <cellStyle name="Normal 3 3 3 4 2" xfId="5828"/>
    <cellStyle name="Normal 3 3 3 4 2 2" xfId="8862"/>
    <cellStyle name="Normal 3 3 3 4 3" xfId="8861"/>
    <cellStyle name="Normal 3 3 3 5" xfId="1485"/>
    <cellStyle name="Normal 3 3 3 5 2" xfId="5829"/>
    <cellStyle name="Normal 3 3 3 5 2 2" xfId="8864"/>
    <cellStyle name="Normal 3 3 3 5 3" xfId="8863"/>
    <cellStyle name="Normal 3 3 3 6" xfId="5822"/>
    <cellStyle name="Normal 3 3 3 6 2" xfId="8865"/>
    <cellStyle name="Normal 3 3 3 7" xfId="8850"/>
    <cellStyle name="Normal 3 3 4" xfId="1486"/>
    <cellStyle name="Normal 3 3 4 2" xfId="1487"/>
    <cellStyle name="Normal 3 3 4 2 2" xfId="5831"/>
    <cellStyle name="Normal 3 3 4 2 2 2" xfId="8868"/>
    <cellStyle name="Normal 3 3 4 2 3" xfId="8867"/>
    <cellStyle name="Normal 3 3 4 3" xfId="1488"/>
    <cellStyle name="Normal 3 3 4 3 2" xfId="5832"/>
    <cellStyle name="Normal 3 3 4 3 2 2" xfId="8870"/>
    <cellStyle name="Normal 3 3 4 3 3" xfId="8869"/>
    <cellStyle name="Normal 3 3 4 4" xfId="1489"/>
    <cellStyle name="Normal 3 3 4 4 2" xfId="5833"/>
    <cellStyle name="Normal 3 3 4 4 2 2" xfId="8872"/>
    <cellStyle name="Normal 3 3 4 4 3" xfId="8871"/>
    <cellStyle name="Normal 3 3 4 5" xfId="5830"/>
    <cellStyle name="Normal 3 3 4 5 2" xfId="8873"/>
    <cellStyle name="Normal 3 3 4 6" xfId="8866"/>
    <cellStyle name="Normal 3 3 5" xfId="1490"/>
    <cellStyle name="Normal 3 3 5 2" xfId="1491"/>
    <cellStyle name="Normal 3 3 5 2 2" xfId="5835"/>
    <cellStyle name="Normal 3 3 5 2 2 2" xfId="8876"/>
    <cellStyle name="Normal 3 3 5 2 3" xfId="8875"/>
    <cellStyle name="Normal 3 3 5 3" xfId="1492"/>
    <cellStyle name="Normal 3 3 5 3 2" xfId="5836"/>
    <cellStyle name="Normal 3 3 5 3 2 2" xfId="8878"/>
    <cellStyle name="Normal 3 3 5 3 3" xfId="8877"/>
    <cellStyle name="Normal 3 3 5 4" xfId="1493"/>
    <cellStyle name="Normal 3 3 5 4 2" xfId="5837"/>
    <cellStyle name="Normal 3 3 5 4 2 2" xfId="8880"/>
    <cellStyle name="Normal 3 3 5 4 3" xfId="8879"/>
    <cellStyle name="Normal 3 3 5 5" xfId="5834"/>
    <cellStyle name="Normal 3 3 5 5 2" xfId="8881"/>
    <cellStyle name="Normal 3 3 5 6" xfId="8874"/>
    <cellStyle name="Normal 3 3 6" xfId="1494"/>
    <cellStyle name="Normal 3 3 6 2" xfId="5838"/>
    <cellStyle name="Normal 3 3 6 2 2" xfId="8883"/>
    <cellStyle name="Normal 3 3 6 3" xfId="8882"/>
    <cellStyle name="Normal 3 3 7" xfId="1495"/>
    <cellStyle name="Normal 3 3 7 2" xfId="5839"/>
    <cellStyle name="Normal 3 3 7 2 2" xfId="8885"/>
    <cellStyle name="Normal 3 3 7 3" xfId="8884"/>
    <cellStyle name="Normal 3 3 8" xfId="1496"/>
    <cellStyle name="Normal 3 3 8 2" xfId="5840"/>
    <cellStyle name="Normal 3 3 8 2 2" xfId="8887"/>
    <cellStyle name="Normal 3 3 8 3" xfId="8886"/>
    <cellStyle name="Normal 3 3 9" xfId="4322"/>
    <cellStyle name="Normal 3 4" xfId="1497"/>
    <cellStyle name="Normal 3 4 2" xfId="1498"/>
    <cellStyle name="Normal 3 4 2 2" xfId="1499"/>
    <cellStyle name="Normal 3 4 2 2 2" xfId="1500"/>
    <cellStyle name="Normal 3 4 2 2 2 2" xfId="5842"/>
    <cellStyle name="Normal 3 4 2 2 2 2 2" xfId="8890"/>
    <cellStyle name="Normal 3 4 2 2 2 3" xfId="8889"/>
    <cellStyle name="Normal 3 4 2 2 3" xfId="1501"/>
    <cellStyle name="Normal 3 4 2 2 3 2" xfId="5843"/>
    <cellStyle name="Normal 3 4 2 2 3 2 2" xfId="8892"/>
    <cellStyle name="Normal 3 4 2 2 3 3" xfId="8891"/>
    <cellStyle name="Normal 3 4 2 2 4" xfId="1502"/>
    <cellStyle name="Normal 3 4 2 2 4 2" xfId="5844"/>
    <cellStyle name="Normal 3 4 2 2 4 2 2" xfId="8894"/>
    <cellStyle name="Normal 3 4 2 2 4 3" xfId="8893"/>
    <cellStyle name="Normal 3 4 2 2 5" xfId="5841"/>
    <cellStyle name="Normal 3 4 2 2 5 2" xfId="8895"/>
    <cellStyle name="Normal 3 4 2 2 6" xfId="8888"/>
    <cellStyle name="Normal 3 4 2 3" xfId="1503"/>
    <cellStyle name="Normal 3 4 2 3 2" xfId="5845"/>
    <cellStyle name="Normal 3 4 2 3 2 2" xfId="8897"/>
    <cellStyle name="Normal 3 4 2 3 3" xfId="8896"/>
    <cellStyle name="Normal 3 4 2 4" xfId="1504"/>
    <cellStyle name="Normal 3 4 2 4 2" xfId="5846"/>
    <cellStyle name="Normal 3 4 2 4 2 2" xfId="8899"/>
    <cellStyle name="Normal 3 4 2 4 3" xfId="8898"/>
    <cellStyle name="Normal 3 4 2 5" xfId="1505"/>
    <cellStyle name="Normal 3 4 2 5 2" xfId="5847"/>
    <cellStyle name="Normal 3 4 2 5 2 2" xfId="8901"/>
    <cellStyle name="Normal 3 4 2 5 3" xfId="8900"/>
    <cellStyle name="Normal 3 4 2 6" xfId="4496"/>
    <cellStyle name="Normal 3 4 2 7" xfId="2545"/>
    <cellStyle name="Normal 3 4 3" xfId="1506"/>
    <cellStyle name="Normal 3 4 3 2" xfId="1507"/>
    <cellStyle name="Normal 3 4 3 2 2" xfId="1508"/>
    <cellStyle name="Normal 3 4 3 2 2 2" xfId="5850"/>
    <cellStyle name="Normal 3 4 3 2 2 2 2" xfId="8905"/>
    <cellStyle name="Normal 3 4 3 2 2 3" xfId="8904"/>
    <cellStyle name="Normal 3 4 3 2 3" xfId="1509"/>
    <cellStyle name="Normal 3 4 3 2 3 2" xfId="5851"/>
    <cellStyle name="Normal 3 4 3 2 3 2 2" xfId="8907"/>
    <cellStyle name="Normal 3 4 3 2 3 3" xfId="8906"/>
    <cellStyle name="Normal 3 4 3 2 4" xfId="1510"/>
    <cellStyle name="Normal 3 4 3 2 4 2" xfId="5852"/>
    <cellStyle name="Normal 3 4 3 2 4 2 2" xfId="8909"/>
    <cellStyle name="Normal 3 4 3 2 4 3" xfId="8908"/>
    <cellStyle name="Normal 3 4 3 2 5" xfId="5849"/>
    <cellStyle name="Normal 3 4 3 2 5 2" xfId="8910"/>
    <cellStyle name="Normal 3 4 3 2 6" xfId="8903"/>
    <cellStyle name="Normal 3 4 3 3" xfId="1511"/>
    <cellStyle name="Normal 3 4 3 3 2" xfId="5853"/>
    <cellStyle name="Normal 3 4 3 3 2 2" xfId="8912"/>
    <cellStyle name="Normal 3 4 3 3 3" xfId="8911"/>
    <cellStyle name="Normal 3 4 3 4" xfId="1512"/>
    <cellStyle name="Normal 3 4 3 4 2" xfId="5854"/>
    <cellStyle name="Normal 3 4 3 4 2 2" xfId="8914"/>
    <cellStyle name="Normal 3 4 3 4 3" xfId="8913"/>
    <cellStyle name="Normal 3 4 3 5" xfId="1513"/>
    <cellStyle name="Normal 3 4 3 5 2" xfId="5855"/>
    <cellStyle name="Normal 3 4 3 5 2 2" xfId="8916"/>
    <cellStyle name="Normal 3 4 3 5 3" xfId="8915"/>
    <cellStyle name="Normal 3 4 3 6" xfId="5848"/>
    <cellStyle name="Normal 3 4 3 6 2" xfId="8917"/>
    <cellStyle name="Normal 3 4 3 7" xfId="8902"/>
    <cellStyle name="Normal 3 4 4" xfId="1514"/>
    <cellStyle name="Normal 3 4 4 2" xfId="1515"/>
    <cellStyle name="Normal 3 4 4 2 2" xfId="5857"/>
    <cellStyle name="Normal 3 4 4 2 2 2" xfId="8920"/>
    <cellStyle name="Normal 3 4 4 2 3" xfId="8919"/>
    <cellStyle name="Normal 3 4 4 3" xfId="1516"/>
    <cellStyle name="Normal 3 4 4 3 2" xfId="5858"/>
    <cellStyle name="Normal 3 4 4 3 2 2" xfId="8922"/>
    <cellStyle name="Normal 3 4 4 3 3" xfId="8921"/>
    <cellStyle name="Normal 3 4 4 4" xfId="1517"/>
    <cellStyle name="Normal 3 4 4 4 2" xfId="5859"/>
    <cellStyle name="Normal 3 4 4 4 2 2" xfId="8924"/>
    <cellStyle name="Normal 3 4 4 4 3" xfId="8923"/>
    <cellStyle name="Normal 3 4 4 5" xfId="5856"/>
    <cellStyle name="Normal 3 4 4 5 2" xfId="8925"/>
    <cellStyle name="Normal 3 4 4 6" xfId="8918"/>
    <cellStyle name="Normal 3 4 5" xfId="1518"/>
    <cellStyle name="Normal 3 4 5 2" xfId="5860"/>
    <cellStyle name="Normal 3 4 5 2 2" xfId="8927"/>
    <cellStyle name="Normal 3 4 5 3" xfId="8926"/>
    <cellStyle name="Normal 3 4 6" xfId="1519"/>
    <cellStyle name="Normal 3 4 6 2" xfId="5861"/>
    <cellStyle name="Normal 3 4 6 2 2" xfId="8929"/>
    <cellStyle name="Normal 3 4 6 3" xfId="8928"/>
    <cellStyle name="Normal 3 4 7" xfId="1520"/>
    <cellStyle name="Normal 3 4 7 2" xfId="5862"/>
    <cellStyle name="Normal 3 4 7 2 2" xfId="8931"/>
    <cellStyle name="Normal 3 4 7 3" xfId="8930"/>
    <cellStyle name="Normal 3 4 8" xfId="2508"/>
    <cellStyle name="Normal 3 5" xfId="1521"/>
    <cellStyle name="Normal 3 5 2" xfId="1522"/>
    <cellStyle name="Normal 3 6" xfId="1523"/>
    <cellStyle name="Normal 3 6 2" xfId="3725"/>
    <cellStyle name="Normal 3 7" xfId="4208"/>
    <cellStyle name="Normal 3 7 2" xfId="8932"/>
    <cellStyle name="Normal 3 8" xfId="8827"/>
    <cellStyle name="Normal 3 9" xfId="10197"/>
    <cellStyle name="Normal 3_Copia de Presupuesto Terminacion UASD TEC 120111PPto" xfId="6477"/>
    <cellStyle name="Normal 30" xfId="1524"/>
    <cellStyle name="Normal 30 2" xfId="1525"/>
    <cellStyle name="Normal 30 2 2" xfId="1526"/>
    <cellStyle name="Normal 30 2 2 2" xfId="1527"/>
    <cellStyle name="Normal 30 2 2 2 2" xfId="5865"/>
    <cellStyle name="Normal 30 2 2 2 2 2" xfId="8936"/>
    <cellStyle name="Normal 30 2 2 2 3" xfId="8935"/>
    <cellStyle name="Normal 30 2 2 3" xfId="1528"/>
    <cellStyle name="Normal 30 2 2 3 2" xfId="5866"/>
    <cellStyle name="Normal 30 2 2 3 2 2" xfId="8938"/>
    <cellStyle name="Normal 30 2 2 3 3" xfId="8937"/>
    <cellStyle name="Normal 30 2 2 4" xfId="1529"/>
    <cellStyle name="Normal 30 2 2 4 2" xfId="5867"/>
    <cellStyle name="Normal 30 2 2 4 2 2" xfId="8940"/>
    <cellStyle name="Normal 30 2 2 4 3" xfId="8939"/>
    <cellStyle name="Normal 30 2 2 5" xfId="5864"/>
    <cellStyle name="Normal 30 2 2 5 2" xfId="8941"/>
    <cellStyle name="Normal 30 2 2 6" xfId="8934"/>
    <cellStyle name="Normal 30 2 3" xfId="1530"/>
    <cellStyle name="Normal 30 2 3 2" xfId="5868"/>
    <cellStyle name="Normal 30 2 3 2 2" xfId="8943"/>
    <cellStyle name="Normal 30 2 3 3" xfId="8942"/>
    <cellStyle name="Normal 30 2 4" xfId="1531"/>
    <cellStyle name="Normal 30 2 4 2" xfId="5869"/>
    <cellStyle name="Normal 30 2 4 2 2" xfId="8945"/>
    <cellStyle name="Normal 30 2 4 3" xfId="8944"/>
    <cellStyle name="Normal 30 2 5" xfId="1532"/>
    <cellStyle name="Normal 30 2 5 2" xfId="5870"/>
    <cellStyle name="Normal 30 2 5 2 2" xfId="8947"/>
    <cellStyle name="Normal 30 2 5 3" xfId="8946"/>
    <cellStyle name="Normal 30 2 6" xfId="5863"/>
    <cellStyle name="Normal 30 2 6 2" xfId="8948"/>
    <cellStyle name="Normal 30 2 7" xfId="8933"/>
    <cellStyle name="Normal 30 3" xfId="1533"/>
    <cellStyle name="Normal 30 3 2" xfId="1534"/>
    <cellStyle name="Normal 30 3 2 2" xfId="1535"/>
    <cellStyle name="Normal 30 3 2 2 2" xfId="5873"/>
    <cellStyle name="Normal 30 3 2 2 2 2" xfId="8952"/>
    <cellStyle name="Normal 30 3 2 2 3" xfId="8951"/>
    <cellStyle name="Normal 30 3 2 3" xfId="1536"/>
    <cellStyle name="Normal 30 3 2 3 2" xfId="5874"/>
    <cellStyle name="Normal 30 3 2 3 2 2" xfId="8954"/>
    <cellStyle name="Normal 30 3 2 3 3" xfId="8953"/>
    <cellStyle name="Normal 30 3 2 4" xfId="1537"/>
    <cellStyle name="Normal 30 3 2 4 2" xfId="5875"/>
    <cellStyle name="Normal 30 3 2 4 2 2" xfId="8956"/>
    <cellStyle name="Normal 30 3 2 4 3" xfId="8955"/>
    <cellStyle name="Normal 30 3 2 5" xfId="5872"/>
    <cellStyle name="Normal 30 3 2 5 2" xfId="8957"/>
    <cellStyle name="Normal 30 3 2 6" xfId="8950"/>
    <cellStyle name="Normal 30 3 3" xfId="1538"/>
    <cellStyle name="Normal 30 3 3 2" xfId="5876"/>
    <cellStyle name="Normal 30 3 3 2 2" xfId="8959"/>
    <cellStyle name="Normal 30 3 3 3" xfId="8958"/>
    <cellStyle name="Normal 30 3 4" xfId="1539"/>
    <cellStyle name="Normal 30 3 4 2" xfId="5877"/>
    <cellStyle name="Normal 30 3 4 2 2" xfId="8961"/>
    <cellStyle name="Normal 30 3 4 3" xfId="8960"/>
    <cellStyle name="Normal 30 3 5" xfId="1540"/>
    <cellStyle name="Normal 30 3 5 2" xfId="5878"/>
    <cellStyle name="Normal 30 3 5 2 2" xfId="8963"/>
    <cellStyle name="Normal 30 3 5 3" xfId="8962"/>
    <cellStyle name="Normal 30 3 6" xfId="5871"/>
    <cellStyle name="Normal 30 3 6 2" xfId="8964"/>
    <cellStyle name="Normal 30 3 7" xfId="8949"/>
    <cellStyle name="Normal 30 4" xfId="1541"/>
    <cellStyle name="Normal 30 4 2" xfId="1542"/>
    <cellStyle name="Normal 30 4 2 2" xfId="5880"/>
    <cellStyle name="Normal 30 4 2 2 2" xfId="8967"/>
    <cellStyle name="Normal 30 4 2 3" xfId="8966"/>
    <cellStyle name="Normal 30 4 3" xfId="1543"/>
    <cellStyle name="Normal 30 4 3 2" xfId="5881"/>
    <cellStyle name="Normal 30 4 3 2 2" xfId="8969"/>
    <cellStyle name="Normal 30 4 3 3" xfId="8968"/>
    <cellStyle name="Normal 30 4 4" xfId="1544"/>
    <cellStyle name="Normal 30 4 4 2" xfId="5882"/>
    <cellStyle name="Normal 30 4 4 2 2" xfId="8971"/>
    <cellStyle name="Normal 30 4 4 3" xfId="8970"/>
    <cellStyle name="Normal 30 4 5" xfId="5879"/>
    <cellStyle name="Normal 30 4 5 2" xfId="8972"/>
    <cellStyle name="Normal 30 4 6" xfId="8965"/>
    <cellStyle name="Normal 30 5" xfId="1545"/>
    <cellStyle name="Normal 30 5 2" xfId="5883"/>
    <cellStyle name="Normal 30 5 2 2" xfId="8974"/>
    <cellStyle name="Normal 30 5 3" xfId="8973"/>
    <cellStyle name="Normal 30 6" xfId="1546"/>
    <cellStyle name="Normal 30 6 2" xfId="5884"/>
    <cellStyle name="Normal 30 6 2 2" xfId="8976"/>
    <cellStyle name="Normal 30 6 3" xfId="8975"/>
    <cellStyle name="Normal 30 7" xfId="1547"/>
    <cellStyle name="Normal 30 7 2" xfId="5885"/>
    <cellStyle name="Normal 30 7 2 2" xfId="8978"/>
    <cellStyle name="Normal 30 7 3" xfId="8977"/>
    <cellStyle name="Normal 30 8" xfId="2509"/>
    <cellStyle name="Normal 31" xfId="1548"/>
    <cellStyle name="Normal 31 2" xfId="1549"/>
    <cellStyle name="Normal 31 2 2" xfId="1550"/>
    <cellStyle name="Normal 31 2 2 2" xfId="1551"/>
    <cellStyle name="Normal 31 2 2 2 2" xfId="5888"/>
    <cellStyle name="Normal 31 2 2 2 2 2" xfId="8982"/>
    <cellStyle name="Normal 31 2 2 2 3" xfId="8981"/>
    <cellStyle name="Normal 31 2 2 3" xfId="1552"/>
    <cellStyle name="Normal 31 2 2 3 2" xfId="5889"/>
    <cellStyle name="Normal 31 2 2 3 2 2" xfId="8984"/>
    <cellStyle name="Normal 31 2 2 3 3" xfId="8983"/>
    <cellStyle name="Normal 31 2 2 4" xfId="1553"/>
    <cellStyle name="Normal 31 2 2 4 2" xfId="5890"/>
    <cellStyle name="Normal 31 2 2 4 2 2" xfId="8986"/>
    <cellStyle name="Normal 31 2 2 4 3" xfId="8985"/>
    <cellStyle name="Normal 31 2 2 5" xfId="5887"/>
    <cellStyle name="Normal 31 2 2 5 2" xfId="8987"/>
    <cellStyle name="Normal 31 2 2 6" xfId="8980"/>
    <cellStyle name="Normal 31 2 3" xfId="1554"/>
    <cellStyle name="Normal 31 2 3 2" xfId="5891"/>
    <cellStyle name="Normal 31 2 3 2 2" xfId="8989"/>
    <cellStyle name="Normal 31 2 3 3" xfId="8988"/>
    <cellStyle name="Normal 31 2 4" xfId="1555"/>
    <cellStyle name="Normal 31 2 4 2" xfId="5892"/>
    <cellStyle name="Normal 31 2 4 2 2" xfId="8991"/>
    <cellStyle name="Normal 31 2 4 3" xfId="8990"/>
    <cellStyle name="Normal 31 2 5" xfId="1556"/>
    <cellStyle name="Normal 31 2 5 2" xfId="5893"/>
    <cellStyle name="Normal 31 2 5 2 2" xfId="8993"/>
    <cellStyle name="Normal 31 2 5 3" xfId="8992"/>
    <cellStyle name="Normal 31 2 6" xfId="5886"/>
    <cellStyle name="Normal 31 2 6 2" xfId="8994"/>
    <cellStyle name="Normal 31 2 7" xfId="8979"/>
    <cellStyle name="Normal 31 3" xfId="1557"/>
    <cellStyle name="Normal 31 3 2" xfId="1558"/>
    <cellStyle name="Normal 31 3 2 2" xfId="1559"/>
    <cellStyle name="Normal 31 3 2 2 2" xfId="5896"/>
    <cellStyle name="Normal 31 3 2 2 2 2" xfId="8998"/>
    <cellStyle name="Normal 31 3 2 2 3" xfId="8997"/>
    <cellStyle name="Normal 31 3 2 3" xfId="1560"/>
    <cellStyle name="Normal 31 3 2 3 2" xfId="5897"/>
    <cellStyle name="Normal 31 3 2 3 2 2" xfId="9000"/>
    <cellStyle name="Normal 31 3 2 3 3" xfId="8999"/>
    <cellStyle name="Normal 31 3 2 4" xfId="1561"/>
    <cellStyle name="Normal 31 3 2 4 2" xfId="5898"/>
    <cellStyle name="Normal 31 3 2 4 2 2" xfId="9002"/>
    <cellStyle name="Normal 31 3 2 4 3" xfId="9001"/>
    <cellStyle name="Normal 31 3 2 5" xfId="5895"/>
    <cellStyle name="Normal 31 3 2 5 2" xfId="9003"/>
    <cellStyle name="Normal 31 3 2 6" xfId="8996"/>
    <cellStyle name="Normal 31 3 3" xfId="1562"/>
    <cellStyle name="Normal 31 3 3 2" xfId="5899"/>
    <cellStyle name="Normal 31 3 3 2 2" xfId="9005"/>
    <cellStyle name="Normal 31 3 3 3" xfId="9004"/>
    <cellStyle name="Normal 31 3 4" xfId="1563"/>
    <cellStyle name="Normal 31 3 4 2" xfId="5900"/>
    <cellStyle name="Normal 31 3 4 2 2" xfId="9007"/>
    <cellStyle name="Normal 31 3 4 3" xfId="9006"/>
    <cellStyle name="Normal 31 3 5" xfId="1564"/>
    <cellStyle name="Normal 31 3 5 2" xfId="5901"/>
    <cellStyle name="Normal 31 3 5 2 2" xfId="9009"/>
    <cellStyle name="Normal 31 3 5 3" xfId="9008"/>
    <cellStyle name="Normal 31 3 6" xfId="5894"/>
    <cellStyle name="Normal 31 3 6 2" xfId="9010"/>
    <cellStyle name="Normal 31 3 7" xfId="8995"/>
    <cellStyle name="Normal 31 4" xfId="1565"/>
    <cellStyle name="Normal 31 4 2" xfId="1566"/>
    <cellStyle name="Normal 31 4 2 2" xfId="5903"/>
    <cellStyle name="Normal 31 4 2 2 2" xfId="9013"/>
    <cellStyle name="Normal 31 4 2 3" xfId="9012"/>
    <cellStyle name="Normal 31 4 3" xfId="1567"/>
    <cellStyle name="Normal 31 4 3 2" xfId="5904"/>
    <cellStyle name="Normal 31 4 3 2 2" xfId="9015"/>
    <cellStyle name="Normal 31 4 3 3" xfId="9014"/>
    <cellStyle name="Normal 31 4 4" xfId="1568"/>
    <cellStyle name="Normal 31 4 4 2" xfId="5905"/>
    <cellStyle name="Normal 31 4 4 2 2" xfId="9017"/>
    <cellStyle name="Normal 31 4 4 3" xfId="9016"/>
    <cellStyle name="Normal 31 4 5" xfId="5902"/>
    <cellStyle name="Normal 31 4 5 2" xfId="9018"/>
    <cellStyle name="Normal 31 4 6" xfId="9011"/>
    <cellStyle name="Normal 31 5" xfId="1569"/>
    <cellStyle name="Normal 31 5 2" xfId="5906"/>
    <cellStyle name="Normal 31 5 2 2" xfId="9020"/>
    <cellStyle name="Normal 31 5 3" xfId="9019"/>
    <cellStyle name="Normal 31 6" xfId="1570"/>
    <cellStyle name="Normal 31 6 2" xfId="5907"/>
    <cellStyle name="Normal 31 6 2 2" xfId="9022"/>
    <cellStyle name="Normal 31 6 3" xfId="9021"/>
    <cellStyle name="Normal 31 7" xfId="1571"/>
    <cellStyle name="Normal 31 7 2" xfId="5908"/>
    <cellStyle name="Normal 31 7 2 2" xfId="9024"/>
    <cellStyle name="Normal 31 7 3" xfId="9023"/>
    <cellStyle name="Normal 31 8" xfId="4323"/>
    <cellStyle name="Normal 32" xfId="1572"/>
    <cellStyle name="Normal 32 2" xfId="4324"/>
    <cellStyle name="Normal 33" xfId="1573"/>
    <cellStyle name="Normal 33 2" xfId="4325"/>
    <cellStyle name="Normal 33 2 2" xfId="6731"/>
    <cellStyle name="Normal 33 3" xfId="6492"/>
    <cellStyle name="Normal 33 3 2" xfId="9025"/>
    <cellStyle name="Normal 33 4" xfId="2562"/>
    <cellStyle name="Normal 34" xfId="1574"/>
    <cellStyle name="Normal 34 10" xfId="9026"/>
    <cellStyle name="Normal 34 2" xfId="1575"/>
    <cellStyle name="Normal 34 2 2" xfId="1576"/>
    <cellStyle name="Normal 34 2 2 2" xfId="1577"/>
    <cellStyle name="Normal 34 2 2 2 2" xfId="5910"/>
    <cellStyle name="Normal 34 2 2 2 2 2" xfId="9030"/>
    <cellStyle name="Normal 34 2 2 2 3" xfId="9029"/>
    <cellStyle name="Normal 34 2 2 3" xfId="1578"/>
    <cellStyle name="Normal 34 2 2 3 2" xfId="5911"/>
    <cellStyle name="Normal 34 2 2 3 2 2" xfId="9032"/>
    <cellStyle name="Normal 34 2 2 3 3" xfId="9031"/>
    <cellStyle name="Normal 34 2 2 4" xfId="1579"/>
    <cellStyle name="Normal 34 2 2 4 2" xfId="5912"/>
    <cellStyle name="Normal 34 2 2 4 2 2" xfId="9034"/>
    <cellStyle name="Normal 34 2 2 4 3" xfId="9033"/>
    <cellStyle name="Normal 34 2 2 5" xfId="5909"/>
    <cellStyle name="Normal 34 2 2 5 2" xfId="9035"/>
    <cellStyle name="Normal 34 2 2 6" xfId="9028"/>
    <cellStyle name="Normal 34 2 3" xfId="1580"/>
    <cellStyle name="Normal 34 2 3 2" xfId="5913"/>
    <cellStyle name="Normal 34 2 3 2 2" xfId="9037"/>
    <cellStyle name="Normal 34 2 3 3" xfId="9036"/>
    <cellStyle name="Normal 34 2 4" xfId="1581"/>
    <cellStyle name="Normal 34 2 4 2" xfId="5914"/>
    <cellStyle name="Normal 34 2 4 2 2" xfId="9039"/>
    <cellStyle name="Normal 34 2 4 3" xfId="9038"/>
    <cellStyle name="Normal 34 2 5" xfId="1582"/>
    <cellStyle name="Normal 34 2 5 2" xfId="5915"/>
    <cellStyle name="Normal 34 2 5 2 2" xfId="9041"/>
    <cellStyle name="Normal 34 2 5 3" xfId="9040"/>
    <cellStyle name="Normal 34 2 6" xfId="4359"/>
    <cellStyle name="Normal 34 2 7" xfId="9027"/>
    <cellStyle name="Normal 34 3" xfId="1583"/>
    <cellStyle name="Normal 34 3 2" xfId="1584"/>
    <cellStyle name="Normal 34 3 2 2" xfId="1585"/>
    <cellStyle name="Normal 34 3 2 2 2" xfId="5918"/>
    <cellStyle name="Normal 34 3 2 2 2 2" xfId="9045"/>
    <cellStyle name="Normal 34 3 2 2 3" xfId="9044"/>
    <cellStyle name="Normal 34 3 2 3" xfId="1586"/>
    <cellStyle name="Normal 34 3 2 3 2" xfId="5919"/>
    <cellStyle name="Normal 34 3 2 3 2 2" xfId="9047"/>
    <cellStyle name="Normal 34 3 2 3 3" xfId="9046"/>
    <cellStyle name="Normal 34 3 2 4" xfId="1587"/>
    <cellStyle name="Normal 34 3 2 4 2" xfId="5920"/>
    <cellStyle name="Normal 34 3 2 4 2 2" xfId="9049"/>
    <cellStyle name="Normal 34 3 2 4 3" xfId="9048"/>
    <cellStyle name="Normal 34 3 2 5" xfId="5917"/>
    <cellStyle name="Normal 34 3 2 5 2" xfId="9050"/>
    <cellStyle name="Normal 34 3 2 6" xfId="9043"/>
    <cellStyle name="Normal 34 3 3" xfId="1588"/>
    <cellStyle name="Normal 34 3 3 2" xfId="5921"/>
    <cellStyle name="Normal 34 3 3 2 2" xfId="9052"/>
    <cellStyle name="Normal 34 3 3 3" xfId="9051"/>
    <cellStyle name="Normal 34 3 4" xfId="1589"/>
    <cellStyle name="Normal 34 3 4 2" xfId="5922"/>
    <cellStyle name="Normal 34 3 4 2 2" xfId="9054"/>
    <cellStyle name="Normal 34 3 4 3" xfId="9053"/>
    <cellStyle name="Normal 34 3 5" xfId="1590"/>
    <cellStyle name="Normal 34 3 5 2" xfId="5923"/>
    <cellStyle name="Normal 34 3 5 2 2" xfId="9056"/>
    <cellStyle name="Normal 34 3 5 3" xfId="9055"/>
    <cellStyle name="Normal 34 3 6" xfId="5916"/>
    <cellStyle name="Normal 34 3 6 2" xfId="9057"/>
    <cellStyle name="Normal 34 3 7" xfId="9042"/>
    <cellStyle name="Normal 34 4" xfId="1591"/>
    <cellStyle name="Normal 34 4 2" xfId="1592"/>
    <cellStyle name="Normal 34 4 2 2" xfId="5925"/>
    <cellStyle name="Normal 34 4 2 2 2" xfId="9060"/>
    <cellStyle name="Normal 34 4 2 3" xfId="9059"/>
    <cellStyle name="Normal 34 4 3" xfId="1593"/>
    <cellStyle name="Normal 34 4 3 2" xfId="5926"/>
    <cellStyle name="Normal 34 4 3 2 2" xfId="9062"/>
    <cellStyle name="Normal 34 4 3 3" xfId="9061"/>
    <cellStyle name="Normal 34 4 4" xfId="1594"/>
    <cellStyle name="Normal 34 4 4 2" xfId="5927"/>
    <cellStyle name="Normal 34 4 4 2 2" xfId="9064"/>
    <cellStyle name="Normal 34 4 4 3" xfId="9063"/>
    <cellStyle name="Normal 34 4 5" xfId="5924"/>
    <cellStyle name="Normal 34 4 5 2" xfId="9065"/>
    <cellStyle name="Normal 34 4 6" xfId="9058"/>
    <cellStyle name="Normal 34 5" xfId="1595"/>
    <cellStyle name="Normal 34 5 2" xfId="5928"/>
    <cellStyle name="Normal 34 5 2 2" xfId="9067"/>
    <cellStyle name="Normal 34 5 3" xfId="9066"/>
    <cellStyle name="Normal 34 6" xfId="1596"/>
    <cellStyle name="Normal 34 6 2" xfId="5929"/>
    <cellStyle name="Normal 34 6 2 2" xfId="9069"/>
    <cellStyle name="Normal 34 6 3" xfId="9068"/>
    <cellStyle name="Normal 34 7" xfId="1597"/>
    <cellStyle name="Normal 34 7 2" xfId="5930"/>
    <cellStyle name="Normal 34 7 2 2" xfId="9071"/>
    <cellStyle name="Normal 34 7 3" xfId="9070"/>
    <cellStyle name="Normal 34 8" xfId="4326"/>
    <cellStyle name="Normal 34 8 2" xfId="9072"/>
    <cellStyle name="Normal 34 9" xfId="6478"/>
    <cellStyle name="Normal 34 9 2" xfId="9073"/>
    <cellStyle name="Normal 35" xfId="1598"/>
    <cellStyle name="Normal 35 2" xfId="4327"/>
    <cellStyle name="Normal 35 2 2" xfId="9074"/>
    <cellStyle name="Normal 35 3" xfId="6626"/>
    <cellStyle name="Normal 35 4" xfId="2546"/>
    <cellStyle name="Normal 36" xfId="1599"/>
    <cellStyle name="Normal 36 2" xfId="4211"/>
    <cellStyle name="Normal 36 3" xfId="9075"/>
    <cellStyle name="Normal 37" xfId="1600"/>
    <cellStyle name="Normal 37 10" xfId="3726"/>
    <cellStyle name="Normal 37 10 2" xfId="5931"/>
    <cellStyle name="Normal 37 10 2 2" xfId="9077"/>
    <cellStyle name="Normal 37 11" xfId="4504"/>
    <cellStyle name="Normal 37 11 2" xfId="9078"/>
    <cellStyle name="Normal 37 12" xfId="9076"/>
    <cellStyle name="Normal 37 2" xfId="3727"/>
    <cellStyle name="Normal 37 2 2" xfId="3728"/>
    <cellStyle name="Normal 37 2 2 2" xfId="5933"/>
    <cellStyle name="Normal 37 2 2 2 2" xfId="9079"/>
    <cellStyle name="Normal 37 2 3" xfId="3729"/>
    <cellStyle name="Normal 37 2 3 2" xfId="5934"/>
    <cellStyle name="Normal 37 2 3 2 2" xfId="9080"/>
    <cellStyle name="Normal 37 2 4" xfId="3730"/>
    <cellStyle name="Normal 37 2 4 2" xfId="5935"/>
    <cellStyle name="Normal 37 2 4 2 2" xfId="9081"/>
    <cellStyle name="Normal 37 2 5" xfId="5932"/>
    <cellStyle name="Normal 37 2 5 2" xfId="9082"/>
    <cellStyle name="Normal 37 3" xfId="3731"/>
    <cellStyle name="Normal 37 3 2" xfId="3732"/>
    <cellStyle name="Normal 37 3 2 2" xfId="5937"/>
    <cellStyle name="Normal 37 3 2 2 2" xfId="9083"/>
    <cellStyle name="Normal 37 3 3" xfId="3733"/>
    <cellStyle name="Normal 37 3 3 2" xfId="5938"/>
    <cellStyle name="Normal 37 3 3 2 2" xfId="9084"/>
    <cellStyle name="Normal 37 3 4" xfId="3734"/>
    <cellStyle name="Normal 37 3 4 2" xfId="5939"/>
    <cellStyle name="Normal 37 3 4 2 2" xfId="9085"/>
    <cellStyle name="Normal 37 3 5" xfId="5936"/>
    <cellStyle name="Normal 37 3 5 2" xfId="9086"/>
    <cellStyle name="Normal 37 4" xfId="3735"/>
    <cellStyle name="Normal 37 4 2" xfId="5940"/>
    <cellStyle name="Normal 37 4 2 2" xfId="9087"/>
    <cellStyle name="Normal 37 5" xfId="3736"/>
    <cellStyle name="Normal 37 5 2" xfId="5941"/>
    <cellStyle name="Normal 37 5 2 2" xfId="9088"/>
    <cellStyle name="Normal 37 6" xfId="3737"/>
    <cellStyle name="Normal 37 6 2" xfId="5942"/>
    <cellStyle name="Normal 37 6 2 2" xfId="9089"/>
    <cellStyle name="Normal 37 7" xfId="3738"/>
    <cellStyle name="Normal 37 7 2" xfId="5943"/>
    <cellStyle name="Normal 37 7 2 2" xfId="9090"/>
    <cellStyle name="Normal 37 8" xfId="3739"/>
    <cellStyle name="Normal 37 8 2" xfId="5944"/>
    <cellStyle name="Normal 37 8 2 2" xfId="9091"/>
    <cellStyle name="Normal 37 9" xfId="3740"/>
    <cellStyle name="Normal 37 9 2" xfId="5945"/>
    <cellStyle name="Normal 37 9 2 2" xfId="9092"/>
    <cellStyle name="Normal 38" xfId="1601"/>
    <cellStyle name="Normal 38 10" xfId="3741"/>
    <cellStyle name="Normal 38 10 2" xfId="5947"/>
    <cellStyle name="Normal 38 10 2 2" xfId="9094"/>
    <cellStyle name="Normal 38 11" xfId="5946"/>
    <cellStyle name="Normal 38 11 2" xfId="9095"/>
    <cellStyle name="Normal 38 12" xfId="9093"/>
    <cellStyle name="Normal 38 13" xfId="6719"/>
    <cellStyle name="Normal 38 2" xfId="3742"/>
    <cellStyle name="Normal 38 2 2" xfId="3743"/>
    <cellStyle name="Normal 38 2 2 2" xfId="5949"/>
    <cellStyle name="Normal 38 2 2 2 2" xfId="9096"/>
    <cellStyle name="Normal 38 2 3" xfId="3744"/>
    <cellStyle name="Normal 38 2 3 2" xfId="5950"/>
    <cellStyle name="Normal 38 2 3 2 2" xfId="9097"/>
    <cellStyle name="Normal 38 2 4" xfId="3745"/>
    <cellStyle name="Normal 38 2 4 2" xfId="5951"/>
    <cellStyle name="Normal 38 2 4 2 2" xfId="9098"/>
    <cellStyle name="Normal 38 2 5" xfId="5948"/>
    <cellStyle name="Normal 38 2 5 2" xfId="9099"/>
    <cellStyle name="Normal 38 3" xfId="3746"/>
    <cellStyle name="Normal 38 3 2" xfId="3747"/>
    <cellStyle name="Normal 38 3 2 2" xfId="5953"/>
    <cellStyle name="Normal 38 3 2 2 2" xfId="9100"/>
    <cellStyle name="Normal 38 3 3" xfId="3748"/>
    <cellStyle name="Normal 38 3 3 2" xfId="5954"/>
    <cellStyle name="Normal 38 3 3 2 2" xfId="9101"/>
    <cellStyle name="Normal 38 3 4" xfId="3749"/>
    <cellStyle name="Normal 38 3 4 2" xfId="5955"/>
    <cellStyle name="Normal 38 3 4 2 2" xfId="9102"/>
    <cellStyle name="Normal 38 3 5" xfId="5952"/>
    <cellStyle name="Normal 38 3 5 2" xfId="9103"/>
    <cellStyle name="Normal 38 4" xfId="3750"/>
    <cellStyle name="Normal 38 4 2" xfId="5956"/>
    <cellStyle name="Normal 38 4 2 2" xfId="9104"/>
    <cellStyle name="Normal 38 5" xfId="3751"/>
    <cellStyle name="Normal 38 5 2" xfId="5957"/>
    <cellStyle name="Normal 38 5 2 2" xfId="9105"/>
    <cellStyle name="Normal 38 6" xfId="3752"/>
    <cellStyle name="Normal 38 6 2" xfId="5958"/>
    <cellStyle name="Normal 38 6 2 2" xfId="9106"/>
    <cellStyle name="Normal 38 7" xfId="3753"/>
    <cellStyle name="Normal 38 7 2" xfId="5959"/>
    <cellStyle name="Normal 38 7 2 2" xfId="9107"/>
    <cellStyle name="Normal 38 8" xfId="3754"/>
    <cellStyle name="Normal 38 8 2" xfId="5960"/>
    <cellStyle name="Normal 38 8 2 2" xfId="9108"/>
    <cellStyle name="Normal 38 9" xfId="3755"/>
    <cellStyle name="Normal 38 9 2" xfId="5961"/>
    <cellStyle name="Normal 38 9 2 2" xfId="9109"/>
    <cellStyle name="Normal 39" xfId="1602"/>
    <cellStyle name="Normal 39 10" xfId="3756"/>
    <cellStyle name="Normal 39 10 2" xfId="5963"/>
    <cellStyle name="Normal 39 10 2 2" xfId="9111"/>
    <cellStyle name="Normal 39 11" xfId="5962"/>
    <cellStyle name="Normal 39 11 2" xfId="9112"/>
    <cellStyle name="Normal 39 12" xfId="9110"/>
    <cellStyle name="Normal 39 2" xfId="3757"/>
    <cellStyle name="Normal 39 2 2" xfId="3758"/>
    <cellStyle name="Normal 39 2 2 2" xfId="5965"/>
    <cellStyle name="Normal 39 2 2 2 2" xfId="9113"/>
    <cellStyle name="Normal 39 2 3" xfId="3759"/>
    <cellStyle name="Normal 39 2 3 2" xfId="5966"/>
    <cellStyle name="Normal 39 2 3 2 2" xfId="9114"/>
    <cellStyle name="Normal 39 2 4" xfId="3760"/>
    <cellStyle name="Normal 39 2 4 2" xfId="5967"/>
    <cellStyle name="Normal 39 2 4 2 2" xfId="9115"/>
    <cellStyle name="Normal 39 2 5" xfId="5964"/>
    <cellStyle name="Normal 39 2 5 2" xfId="9116"/>
    <cellStyle name="Normal 39 3" xfId="3761"/>
    <cellStyle name="Normal 39 3 2" xfId="3762"/>
    <cellStyle name="Normal 39 3 2 2" xfId="5969"/>
    <cellStyle name="Normal 39 3 2 2 2" xfId="9117"/>
    <cellStyle name="Normal 39 3 3" xfId="3763"/>
    <cellStyle name="Normal 39 3 3 2" xfId="5970"/>
    <cellStyle name="Normal 39 3 3 2 2" xfId="9118"/>
    <cellStyle name="Normal 39 3 4" xfId="3764"/>
    <cellStyle name="Normal 39 3 4 2" xfId="5971"/>
    <cellStyle name="Normal 39 3 4 2 2" xfId="9119"/>
    <cellStyle name="Normal 39 3 5" xfId="5968"/>
    <cellStyle name="Normal 39 3 5 2" xfId="9120"/>
    <cellStyle name="Normal 39 4" xfId="3765"/>
    <cellStyle name="Normal 39 4 2" xfId="5972"/>
    <cellStyle name="Normal 39 4 2 2" xfId="9121"/>
    <cellStyle name="Normal 39 5" xfId="3766"/>
    <cellStyle name="Normal 39 5 2" xfId="5973"/>
    <cellStyle name="Normal 39 5 2 2" xfId="9122"/>
    <cellStyle name="Normal 39 6" xfId="3767"/>
    <cellStyle name="Normal 39 6 2" xfId="5974"/>
    <cellStyle name="Normal 39 6 2 2" xfId="9123"/>
    <cellStyle name="Normal 39 7" xfId="3768"/>
    <cellStyle name="Normal 39 7 2" xfId="5975"/>
    <cellStyle name="Normal 39 7 2 2" xfId="9124"/>
    <cellStyle name="Normal 39 8" xfId="3769"/>
    <cellStyle name="Normal 39 8 2" xfId="5976"/>
    <cellStyle name="Normal 39 8 2 2" xfId="9125"/>
    <cellStyle name="Normal 39 9" xfId="3770"/>
    <cellStyle name="Normal 39 9 2" xfId="5977"/>
    <cellStyle name="Normal 39 9 2 2" xfId="9126"/>
    <cellStyle name="Normal 4" xfId="1603"/>
    <cellStyle name="Normal 4 10" xfId="1604"/>
    <cellStyle name="Normal 4 11" xfId="1605"/>
    <cellStyle name="Normal 4 12" xfId="1606"/>
    <cellStyle name="Normal 4 13" xfId="1607"/>
    <cellStyle name="Normal 4 14" xfId="1608"/>
    <cellStyle name="Normal 4 15" xfId="1609"/>
    <cellStyle name="Normal 4 15 2" xfId="6577"/>
    <cellStyle name="Normal 4 16" xfId="1610"/>
    <cellStyle name="Normal 4 16 2" xfId="2559"/>
    <cellStyle name="Normal 4 17" xfId="1611"/>
    <cellStyle name="Normal 4 17 2" xfId="5978"/>
    <cellStyle name="Normal 4 17 2 2" xfId="9128"/>
    <cellStyle name="Normal 4 17 3" xfId="6493"/>
    <cellStyle name="Normal 4 17 3 2" xfId="9129"/>
    <cellStyle name="Normal 4 17 4" xfId="9127"/>
    <cellStyle name="Normal 4 18" xfId="1612"/>
    <cellStyle name="Normal 4 18 2" xfId="5979"/>
    <cellStyle name="Normal 4 18 2 2" xfId="9131"/>
    <cellStyle name="Normal 4 18 3" xfId="9130"/>
    <cellStyle name="Normal 4 19" xfId="2296"/>
    <cellStyle name="Normal 4 2" xfId="1613"/>
    <cellStyle name="Normal 4 2 10" xfId="1614"/>
    <cellStyle name="Normal 4 2 10 2" xfId="3771"/>
    <cellStyle name="Normal 4 2 11" xfId="4328"/>
    <cellStyle name="Normal 4 2 12" xfId="6534"/>
    <cellStyle name="Normal 4 2 13" xfId="6586"/>
    <cellStyle name="Normal 4 2 14" xfId="6615"/>
    <cellStyle name="Normal 4 2 2" xfId="1615"/>
    <cellStyle name="Normal 4 2 2 2" xfId="2461"/>
    <cellStyle name="Normal 4 2 2 2 2" xfId="9132"/>
    <cellStyle name="Normal 4 2 2 3" xfId="2515"/>
    <cellStyle name="Normal 4 2 2 3 2" xfId="9133"/>
    <cellStyle name="Normal 4 2 2 4" xfId="4475"/>
    <cellStyle name="Normal 4 2 2 5" xfId="6498"/>
    <cellStyle name="Normal 4 2 2 6" xfId="6588"/>
    <cellStyle name="Normal 4 2 2 7" xfId="6616"/>
    <cellStyle name="Normal 4 2 2 8" xfId="10198"/>
    <cellStyle name="Normal 4 2 2 9" xfId="2459"/>
    <cellStyle name="Normal 4 2 3" xfId="1616"/>
    <cellStyle name="Normal 4 2 3 2" xfId="1617"/>
    <cellStyle name="Normal 4 2 3 2 2" xfId="1618"/>
    <cellStyle name="Normal 4 2 3 2 2 2" xfId="5981"/>
    <cellStyle name="Normal 4 2 3 2 2 2 2" xfId="9136"/>
    <cellStyle name="Normal 4 2 3 2 2 3" xfId="9135"/>
    <cellStyle name="Normal 4 2 3 2 3" xfId="1619"/>
    <cellStyle name="Normal 4 2 3 2 3 2" xfId="5982"/>
    <cellStyle name="Normal 4 2 3 2 3 2 2" xfId="9138"/>
    <cellStyle name="Normal 4 2 3 2 3 3" xfId="9137"/>
    <cellStyle name="Normal 4 2 3 2 4" xfId="1620"/>
    <cellStyle name="Normal 4 2 3 2 4 2" xfId="5983"/>
    <cellStyle name="Normal 4 2 3 2 4 2 2" xfId="9140"/>
    <cellStyle name="Normal 4 2 3 2 4 3" xfId="9139"/>
    <cellStyle name="Normal 4 2 3 2 5" xfId="5980"/>
    <cellStyle name="Normal 4 2 3 2 5 2" xfId="9141"/>
    <cellStyle name="Normal 4 2 3 2 6" xfId="9134"/>
    <cellStyle name="Normal 4 2 3 3" xfId="1621"/>
    <cellStyle name="Normal 4 2 3 3 2" xfId="5984"/>
    <cellStyle name="Normal 4 2 3 3 2 2" xfId="9143"/>
    <cellStyle name="Normal 4 2 3 3 3" xfId="9142"/>
    <cellStyle name="Normal 4 2 3 4" xfId="1622"/>
    <cellStyle name="Normal 4 2 3 4 2" xfId="5985"/>
    <cellStyle name="Normal 4 2 3 4 2 2" xfId="9145"/>
    <cellStyle name="Normal 4 2 3 4 3" xfId="9144"/>
    <cellStyle name="Normal 4 2 3 5" xfId="1623"/>
    <cellStyle name="Normal 4 2 3 5 2" xfId="5986"/>
    <cellStyle name="Normal 4 2 3 5 2 2" xfId="9147"/>
    <cellStyle name="Normal 4 2 3 5 3" xfId="9146"/>
    <cellStyle name="Normal 4 2 3 6" xfId="6535"/>
    <cellStyle name="Normal 4 2 3 7" xfId="6599"/>
    <cellStyle name="Normal 4 2 3 8" xfId="2521"/>
    <cellStyle name="Normal 4 2 4" xfId="1624"/>
    <cellStyle name="Normal 4 2 4 2" xfId="1625"/>
    <cellStyle name="Normal 4 2 4 2 2" xfId="1626"/>
    <cellStyle name="Normal 4 2 4 2 2 2" xfId="5989"/>
    <cellStyle name="Normal 4 2 4 2 2 2 2" xfId="9151"/>
    <cellStyle name="Normal 4 2 4 2 2 3" xfId="9150"/>
    <cellStyle name="Normal 4 2 4 2 3" xfId="1627"/>
    <cellStyle name="Normal 4 2 4 2 3 2" xfId="5990"/>
    <cellStyle name="Normal 4 2 4 2 3 2 2" xfId="9153"/>
    <cellStyle name="Normal 4 2 4 2 3 3" xfId="9152"/>
    <cellStyle name="Normal 4 2 4 2 4" xfId="1628"/>
    <cellStyle name="Normal 4 2 4 2 4 2" xfId="5991"/>
    <cellStyle name="Normal 4 2 4 2 4 2 2" xfId="9155"/>
    <cellStyle name="Normal 4 2 4 2 4 3" xfId="9154"/>
    <cellStyle name="Normal 4 2 4 2 5" xfId="5988"/>
    <cellStyle name="Normal 4 2 4 2 5 2" xfId="9156"/>
    <cellStyle name="Normal 4 2 4 2 6" xfId="9149"/>
    <cellStyle name="Normal 4 2 4 3" xfId="1629"/>
    <cellStyle name="Normal 4 2 4 3 2" xfId="5992"/>
    <cellStyle name="Normal 4 2 4 3 2 2" xfId="9158"/>
    <cellStyle name="Normal 4 2 4 3 3" xfId="9157"/>
    <cellStyle name="Normal 4 2 4 4" xfId="1630"/>
    <cellStyle name="Normal 4 2 4 4 2" xfId="5993"/>
    <cellStyle name="Normal 4 2 4 4 2 2" xfId="9160"/>
    <cellStyle name="Normal 4 2 4 4 3" xfId="9159"/>
    <cellStyle name="Normal 4 2 4 5" xfId="1631"/>
    <cellStyle name="Normal 4 2 4 5 2" xfId="5994"/>
    <cellStyle name="Normal 4 2 4 5 2 2" xfId="9162"/>
    <cellStyle name="Normal 4 2 4 5 3" xfId="9161"/>
    <cellStyle name="Normal 4 2 4 6" xfId="5987"/>
    <cellStyle name="Normal 4 2 4 6 2" xfId="9163"/>
    <cellStyle name="Normal 4 2 4 7" xfId="9148"/>
    <cellStyle name="Normal 4 2 4 8" xfId="6724"/>
    <cellStyle name="Normal 4 2 5" xfId="1632"/>
    <cellStyle name="Normal 4 2 5 2" xfId="1633"/>
    <cellStyle name="Normal 4 2 5 2 2" xfId="5996"/>
    <cellStyle name="Normal 4 2 5 2 2 2" xfId="9166"/>
    <cellStyle name="Normal 4 2 5 2 3" xfId="9165"/>
    <cellStyle name="Normal 4 2 5 3" xfId="1634"/>
    <cellStyle name="Normal 4 2 5 3 2" xfId="5997"/>
    <cellStyle name="Normal 4 2 5 3 2 2" xfId="9168"/>
    <cellStyle name="Normal 4 2 5 3 3" xfId="9167"/>
    <cellStyle name="Normal 4 2 5 4" xfId="1635"/>
    <cellStyle name="Normal 4 2 5 4 2" xfId="5998"/>
    <cellStyle name="Normal 4 2 5 4 2 2" xfId="9170"/>
    <cellStyle name="Normal 4 2 5 4 3" xfId="9169"/>
    <cellStyle name="Normal 4 2 5 5" xfId="5995"/>
    <cellStyle name="Normal 4 2 5 5 2" xfId="9171"/>
    <cellStyle name="Normal 4 2 5 6" xfId="9164"/>
    <cellStyle name="Normal 4 2 6" xfId="1636"/>
    <cellStyle name="Normal 4 2 6 2" xfId="1637"/>
    <cellStyle name="Normal 4 2 6 2 2" xfId="6000"/>
    <cellStyle name="Normal 4 2 6 2 2 2" xfId="9174"/>
    <cellStyle name="Normal 4 2 6 2 3" xfId="9173"/>
    <cellStyle name="Normal 4 2 6 3" xfId="1638"/>
    <cellStyle name="Normal 4 2 6 3 2" xfId="6001"/>
    <cellStyle name="Normal 4 2 6 3 2 2" xfId="9176"/>
    <cellStyle name="Normal 4 2 6 3 3" xfId="9175"/>
    <cellStyle name="Normal 4 2 6 4" xfId="1639"/>
    <cellStyle name="Normal 4 2 6 4 2" xfId="6002"/>
    <cellStyle name="Normal 4 2 6 4 2 2" xfId="9178"/>
    <cellStyle name="Normal 4 2 6 4 3" xfId="9177"/>
    <cellStyle name="Normal 4 2 6 5" xfId="5999"/>
    <cellStyle name="Normal 4 2 6 5 2" xfId="9179"/>
    <cellStyle name="Normal 4 2 6 6" xfId="9172"/>
    <cellStyle name="Normal 4 2 7" xfId="1640"/>
    <cellStyle name="Normal 4 2 7 2" xfId="6003"/>
    <cellStyle name="Normal 4 2 7 2 2" xfId="9181"/>
    <cellStyle name="Normal 4 2 7 3" xfId="9180"/>
    <cellStyle name="Normal 4 2 8" xfId="1641"/>
    <cellStyle name="Normal 4 2 8 2" xfId="6004"/>
    <cellStyle name="Normal 4 2 8 2 2" xfId="9183"/>
    <cellStyle name="Normal 4 2 8 3" xfId="9182"/>
    <cellStyle name="Normal 4 2 9" xfId="1642"/>
    <cellStyle name="Normal 4 2 9 2" xfId="6005"/>
    <cellStyle name="Normal 4 2 9 2 2" xfId="9185"/>
    <cellStyle name="Normal 4 2 9 3" xfId="9184"/>
    <cellStyle name="Normal 4 20" xfId="2295"/>
    <cellStyle name="Normal 4 3" xfId="1643"/>
    <cellStyle name="Normal 4 3 2" xfId="1644"/>
    <cellStyle name="Normal 4 3 2 2" xfId="4476"/>
    <cellStyle name="Normal 4 3 2 3" xfId="9186"/>
    <cellStyle name="Normal 4 3 2 4" xfId="6715"/>
    <cellStyle name="Normal 4 3 2 5" xfId="2525"/>
    <cellStyle name="Normal 4 3 3" xfId="1645"/>
    <cellStyle name="Normal 4 3 3 2" xfId="4503"/>
    <cellStyle name="Normal 4 3 3 3" xfId="3772"/>
    <cellStyle name="Normal 4 3 4" xfId="3773"/>
    <cellStyle name="Normal 4 3 5" xfId="4329"/>
    <cellStyle name="Normal 4 4" xfId="1646"/>
    <cellStyle name="Normal 4 4 2" xfId="1647"/>
    <cellStyle name="Normal 4 4 2 2" xfId="3774"/>
    <cellStyle name="Normal 4 4 3" xfId="3775"/>
    <cellStyle name="Normal 4 4 4" xfId="4330"/>
    <cellStyle name="Normal 4 4 5" xfId="6628"/>
    <cellStyle name="Normal 4 5" xfId="1648"/>
    <cellStyle name="Normal 4 5 2" xfId="4199"/>
    <cellStyle name="Normal 4 5 2 2" xfId="9188"/>
    <cellStyle name="Normal 4 5 3" xfId="9187"/>
    <cellStyle name="Normal 4 5 4" xfId="6723"/>
    <cellStyle name="Normal 4 6" xfId="1649"/>
    <cellStyle name="Normal 4 7" xfId="1650"/>
    <cellStyle name="Normal 4 8" xfId="1651"/>
    <cellStyle name="Normal 4 9" xfId="1652"/>
    <cellStyle name="Normal 4_Administration_Building_-_Lista_de_Partidas_y_Cantidades_-_(PVDC-004)_REVC mod" xfId="1653"/>
    <cellStyle name="Normal 40" xfId="1654"/>
    <cellStyle name="Normal 40 10" xfId="3776"/>
    <cellStyle name="Normal 40 10 2" xfId="6007"/>
    <cellStyle name="Normal 40 10 2 2" xfId="9189"/>
    <cellStyle name="Normal 40 11" xfId="6006"/>
    <cellStyle name="Normal 40 11 2" xfId="9190"/>
    <cellStyle name="Normal 40 2" xfId="3777"/>
    <cellStyle name="Normal 40 2 2" xfId="3778"/>
    <cellStyle name="Normal 40 2 2 2" xfId="6009"/>
    <cellStyle name="Normal 40 2 2 2 2" xfId="9191"/>
    <cellStyle name="Normal 40 2 3" xfId="3779"/>
    <cellStyle name="Normal 40 2 3 2" xfId="6010"/>
    <cellStyle name="Normal 40 2 3 2 2" xfId="9192"/>
    <cellStyle name="Normal 40 2 4" xfId="3780"/>
    <cellStyle name="Normal 40 2 4 2" xfId="6011"/>
    <cellStyle name="Normal 40 2 4 2 2" xfId="9193"/>
    <cellStyle name="Normal 40 2 5" xfId="6008"/>
    <cellStyle name="Normal 40 2 5 2" xfId="9194"/>
    <cellStyle name="Normal 40 3" xfId="3781"/>
    <cellStyle name="Normal 40 3 2" xfId="3782"/>
    <cellStyle name="Normal 40 3 2 2" xfId="6013"/>
    <cellStyle name="Normal 40 3 2 2 2" xfId="9195"/>
    <cellStyle name="Normal 40 3 3" xfId="3783"/>
    <cellStyle name="Normal 40 3 3 2" xfId="6014"/>
    <cellStyle name="Normal 40 3 3 2 2" xfId="9196"/>
    <cellStyle name="Normal 40 3 4" xfId="3784"/>
    <cellStyle name="Normal 40 3 4 2" xfId="6015"/>
    <cellStyle name="Normal 40 3 4 2 2" xfId="9197"/>
    <cellStyle name="Normal 40 3 5" xfId="6012"/>
    <cellStyle name="Normal 40 3 5 2" xfId="9198"/>
    <cellStyle name="Normal 40 4" xfId="3785"/>
    <cellStyle name="Normal 40 4 2" xfId="6016"/>
    <cellStyle name="Normal 40 4 2 2" xfId="9199"/>
    <cellStyle name="Normal 40 5" xfId="3786"/>
    <cellStyle name="Normal 40 5 2" xfId="6017"/>
    <cellStyle name="Normal 40 5 2 2" xfId="9200"/>
    <cellStyle name="Normal 40 6" xfId="3787"/>
    <cellStyle name="Normal 40 6 2" xfId="6018"/>
    <cellStyle name="Normal 40 6 2 2" xfId="9201"/>
    <cellStyle name="Normal 40 7" xfId="3788"/>
    <cellStyle name="Normal 40 7 2" xfId="6019"/>
    <cellStyle name="Normal 40 7 2 2" xfId="9202"/>
    <cellStyle name="Normal 40 8" xfId="3789"/>
    <cellStyle name="Normal 40 8 2" xfId="6020"/>
    <cellStyle name="Normal 40 8 2 2" xfId="9203"/>
    <cellStyle name="Normal 40 9" xfId="3790"/>
    <cellStyle name="Normal 40 9 2" xfId="6021"/>
    <cellStyle name="Normal 40 9 2 2" xfId="9204"/>
    <cellStyle name="Normal 41" xfId="1655"/>
    <cellStyle name="Normal 41 2" xfId="1656"/>
    <cellStyle name="Normal 41 2 2" xfId="1657"/>
    <cellStyle name="Normal 41 2 2 2" xfId="1658"/>
    <cellStyle name="Normal 41 2 2 2 2" xfId="6025"/>
    <cellStyle name="Normal 41 2 2 2 2 2" xfId="9209"/>
    <cellStyle name="Normal 41 2 2 2 3" xfId="9208"/>
    <cellStyle name="Normal 41 2 2 3" xfId="1659"/>
    <cellStyle name="Normal 41 2 2 3 2" xfId="6026"/>
    <cellStyle name="Normal 41 2 2 3 2 2" xfId="9211"/>
    <cellStyle name="Normal 41 2 2 3 3" xfId="9210"/>
    <cellStyle name="Normal 41 2 2 4" xfId="1660"/>
    <cellStyle name="Normal 41 2 2 4 2" xfId="6027"/>
    <cellStyle name="Normal 41 2 2 4 2 2" xfId="9213"/>
    <cellStyle name="Normal 41 2 2 4 3" xfId="9212"/>
    <cellStyle name="Normal 41 2 2 5" xfId="6024"/>
    <cellStyle name="Normal 41 2 2 5 2" xfId="9214"/>
    <cellStyle name="Normal 41 2 2 6" xfId="9207"/>
    <cellStyle name="Normal 41 2 3" xfId="1661"/>
    <cellStyle name="Normal 41 2 3 2" xfId="6028"/>
    <cellStyle name="Normal 41 2 3 2 2" xfId="9216"/>
    <cellStyle name="Normal 41 2 3 3" xfId="9215"/>
    <cellStyle name="Normal 41 2 4" xfId="1662"/>
    <cellStyle name="Normal 41 2 4 2" xfId="6029"/>
    <cellStyle name="Normal 41 2 4 2 2" xfId="9218"/>
    <cellStyle name="Normal 41 2 4 3" xfId="9217"/>
    <cellStyle name="Normal 41 2 5" xfId="1663"/>
    <cellStyle name="Normal 41 2 5 2" xfId="6030"/>
    <cellStyle name="Normal 41 2 5 2 2" xfId="9220"/>
    <cellStyle name="Normal 41 2 5 3" xfId="9219"/>
    <cellStyle name="Normal 41 2 6" xfId="6023"/>
    <cellStyle name="Normal 41 2 6 2" xfId="9221"/>
    <cellStyle name="Normal 41 2 7" xfId="9206"/>
    <cellStyle name="Normal 41 3" xfId="1664"/>
    <cellStyle name="Normal 41 3 2" xfId="1665"/>
    <cellStyle name="Normal 41 3 2 2" xfId="6032"/>
    <cellStyle name="Normal 41 3 2 2 2" xfId="9224"/>
    <cellStyle name="Normal 41 3 2 3" xfId="9223"/>
    <cellStyle name="Normal 41 3 3" xfId="1666"/>
    <cellStyle name="Normal 41 3 3 2" xfId="6033"/>
    <cellStyle name="Normal 41 3 3 2 2" xfId="9226"/>
    <cellStyle name="Normal 41 3 3 3" xfId="9225"/>
    <cellStyle name="Normal 41 3 4" xfId="1667"/>
    <cellStyle name="Normal 41 3 4 2" xfId="6034"/>
    <cellStyle name="Normal 41 3 4 2 2" xfId="9228"/>
    <cellStyle name="Normal 41 3 4 3" xfId="9227"/>
    <cellStyle name="Normal 41 3 5" xfId="6031"/>
    <cellStyle name="Normal 41 3 5 2" xfId="9229"/>
    <cellStyle name="Normal 41 3 6" xfId="9222"/>
    <cellStyle name="Normal 41 4" xfId="1668"/>
    <cellStyle name="Normal 41 4 2" xfId="6035"/>
    <cellStyle name="Normal 41 4 2 2" xfId="9231"/>
    <cellStyle name="Normal 41 4 3" xfId="9230"/>
    <cellStyle name="Normal 41 5" xfId="1669"/>
    <cellStyle name="Normal 41 5 2" xfId="6036"/>
    <cellStyle name="Normal 41 5 2 2" xfId="9233"/>
    <cellStyle name="Normal 41 5 3" xfId="9232"/>
    <cellStyle name="Normal 41 6" xfId="1670"/>
    <cellStyle name="Normal 41 6 2" xfId="6037"/>
    <cellStyle name="Normal 41 6 2 2" xfId="9235"/>
    <cellStyle name="Normal 41 6 3" xfId="9234"/>
    <cellStyle name="Normal 41 7" xfId="6022"/>
    <cellStyle name="Normal 41 7 2" xfId="9236"/>
    <cellStyle name="Normal 41 8" xfId="9205"/>
    <cellStyle name="Normal 42" xfId="1671"/>
    <cellStyle name="Normal 42 2" xfId="1672"/>
    <cellStyle name="Normal 42 2 2" xfId="1673"/>
    <cellStyle name="Normal 42 2 2 2" xfId="1674"/>
    <cellStyle name="Normal 42 2 2 2 2" xfId="6041"/>
    <cellStyle name="Normal 42 2 2 2 2 2" xfId="9240"/>
    <cellStyle name="Normal 42 2 2 2 3" xfId="9239"/>
    <cellStyle name="Normal 42 2 2 3" xfId="1675"/>
    <cellStyle name="Normal 42 2 2 3 2" xfId="6042"/>
    <cellStyle name="Normal 42 2 2 3 2 2" xfId="9242"/>
    <cellStyle name="Normal 42 2 2 3 3" xfId="9241"/>
    <cellStyle name="Normal 42 2 2 4" xfId="1676"/>
    <cellStyle name="Normal 42 2 2 4 2" xfId="6043"/>
    <cellStyle name="Normal 42 2 2 4 2 2" xfId="9244"/>
    <cellStyle name="Normal 42 2 2 4 3" xfId="9243"/>
    <cellStyle name="Normal 42 2 2 5" xfId="6040"/>
    <cellStyle name="Normal 42 2 2 5 2" xfId="9245"/>
    <cellStyle name="Normal 42 2 2 6" xfId="9238"/>
    <cellStyle name="Normal 42 2 3" xfId="1677"/>
    <cellStyle name="Normal 42 2 3 2" xfId="6044"/>
    <cellStyle name="Normal 42 2 3 2 2" xfId="9247"/>
    <cellStyle name="Normal 42 2 3 3" xfId="9246"/>
    <cellStyle name="Normal 42 2 4" xfId="1678"/>
    <cellStyle name="Normal 42 2 4 2" xfId="6045"/>
    <cellStyle name="Normal 42 2 4 2 2" xfId="9249"/>
    <cellStyle name="Normal 42 2 4 3" xfId="9248"/>
    <cellStyle name="Normal 42 2 5" xfId="1679"/>
    <cellStyle name="Normal 42 2 5 2" xfId="6046"/>
    <cellStyle name="Normal 42 2 5 2 2" xfId="9251"/>
    <cellStyle name="Normal 42 2 5 3" xfId="9250"/>
    <cellStyle name="Normal 42 2 6" xfId="6039"/>
    <cellStyle name="Normal 42 2 6 2" xfId="9252"/>
    <cellStyle name="Normal 42 2 7" xfId="9237"/>
    <cellStyle name="Normal 42 3" xfId="1680"/>
    <cellStyle name="Normal 42 3 2" xfId="1681"/>
    <cellStyle name="Normal 42 3 2 2" xfId="6048"/>
    <cellStyle name="Normal 42 3 2 2 2" xfId="9255"/>
    <cellStyle name="Normal 42 3 2 3" xfId="9254"/>
    <cellStyle name="Normal 42 3 3" xfId="1682"/>
    <cellStyle name="Normal 42 3 3 2" xfId="6049"/>
    <cellStyle name="Normal 42 3 3 2 2" xfId="9257"/>
    <cellStyle name="Normal 42 3 3 3" xfId="9256"/>
    <cellStyle name="Normal 42 3 4" xfId="1683"/>
    <cellStyle name="Normal 42 3 4 2" xfId="6050"/>
    <cellStyle name="Normal 42 3 4 2 2" xfId="9259"/>
    <cellStyle name="Normal 42 3 4 3" xfId="9258"/>
    <cellStyle name="Normal 42 3 5" xfId="6047"/>
    <cellStyle name="Normal 42 3 5 2" xfId="9260"/>
    <cellStyle name="Normal 42 3 6" xfId="9253"/>
    <cellStyle name="Normal 42 4" xfId="1684"/>
    <cellStyle name="Normal 42 4 2" xfId="6051"/>
    <cellStyle name="Normal 42 4 2 2" xfId="9262"/>
    <cellStyle name="Normal 42 4 3" xfId="9261"/>
    <cellStyle name="Normal 42 5" xfId="1685"/>
    <cellStyle name="Normal 42 5 2" xfId="6052"/>
    <cellStyle name="Normal 42 5 2 2" xfId="9264"/>
    <cellStyle name="Normal 42 5 3" xfId="9263"/>
    <cellStyle name="Normal 42 6" xfId="1686"/>
    <cellStyle name="Normal 42 6 2" xfId="6053"/>
    <cellStyle name="Normal 42 6 2 2" xfId="9266"/>
    <cellStyle name="Normal 42 6 3" xfId="9265"/>
    <cellStyle name="Normal 42 7" xfId="6038"/>
    <cellStyle name="Normal 42 7 2" xfId="9267"/>
    <cellStyle name="Normal 42 8" xfId="2510"/>
    <cellStyle name="Normal 43" xfId="1687"/>
    <cellStyle name="Normal 43 2" xfId="1688"/>
    <cellStyle name="Normal 43 2 2" xfId="1689"/>
    <cellStyle name="Normal 43 2 2 2" xfId="1690"/>
    <cellStyle name="Normal 43 2 2 2 2" xfId="6057"/>
    <cellStyle name="Normal 43 2 2 2 2 2" xfId="9271"/>
    <cellStyle name="Normal 43 2 2 2 3" xfId="9270"/>
    <cellStyle name="Normal 43 2 2 3" xfId="1691"/>
    <cellStyle name="Normal 43 2 2 3 2" xfId="6058"/>
    <cellStyle name="Normal 43 2 2 3 2 2" xfId="9273"/>
    <cellStyle name="Normal 43 2 2 3 3" xfId="9272"/>
    <cellStyle name="Normal 43 2 2 4" xfId="1692"/>
    <cellStyle name="Normal 43 2 2 4 2" xfId="6059"/>
    <cellStyle name="Normal 43 2 2 4 2 2" xfId="9275"/>
    <cellStyle name="Normal 43 2 2 4 3" xfId="9274"/>
    <cellStyle name="Normal 43 2 2 5" xfId="6056"/>
    <cellStyle name="Normal 43 2 2 5 2" xfId="9276"/>
    <cellStyle name="Normal 43 2 2 6" xfId="9269"/>
    <cellStyle name="Normal 43 2 3" xfId="1693"/>
    <cellStyle name="Normal 43 2 3 2" xfId="6060"/>
    <cellStyle name="Normal 43 2 3 2 2" xfId="9278"/>
    <cellStyle name="Normal 43 2 3 3" xfId="9277"/>
    <cellStyle name="Normal 43 2 4" xfId="1694"/>
    <cellStyle name="Normal 43 2 4 2" xfId="6061"/>
    <cellStyle name="Normal 43 2 4 2 2" xfId="9280"/>
    <cellStyle name="Normal 43 2 4 3" xfId="9279"/>
    <cellStyle name="Normal 43 2 5" xfId="1695"/>
    <cellStyle name="Normal 43 2 5 2" xfId="6062"/>
    <cellStyle name="Normal 43 2 5 2 2" xfId="9282"/>
    <cellStyle name="Normal 43 2 5 3" xfId="9281"/>
    <cellStyle name="Normal 43 2 6" xfId="6055"/>
    <cellStyle name="Normal 43 2 6 2" xfId="9283"/>
    <cellStyle name="Normal 43 2 7" xfId="9268"/>
    <cellStyle name="Normal 43 3" xfId="1696"/>
    <cellStyle name="Normal 43 3 2" xfId="1697"/>
    <cellStyle name="Normal 43 3 2 2" xfId="6064"/>
    <cellStyle name="Normal 43 3 2 2 2" xfId="9286"/>
    <cellStyle name="Normal 43 3 2 3" xfId="9285"/>
    <cellStyle name="Normal 43 3 3" xfId="1698"/>
    <cellStyle name="Normal 43 3 3 2" xfId="6065"/>
    <cellStyle name="Normal 43 3 3 2 2" xfId="9288"/>
    <cellStyle name="Normal 43 3 3 3" xfId="9287"/>
    <cellStyle name="Normal 43 3 4" xfId="1699"/>
    <cellStyle name="Normal 43 3 4 2" xfId="6066"/>
    <cellStyle name="Normal 43 3 4 2 2" xfId="9290"/>
    <cellStyle name="Normal 43 3 4 3" xfId="9289"/>
    <cellStyle name="Normal 43 3 5" xfId="6063"/>
    <cellStyle name="Normal 43 3 5 2" xfId="9291"/>
    <cellStyle name="Normal 43 3 6" xfId="9284"/>
    <cellStyle name="Normal 43 4" xfId="1700"/>
    <cellStyle name="Normal 43 4 2" xfId="6067"/>
    <cellStyle name="Normal 43 4 2 2" xfId="9293"/>
    <cellStyle name="Normal 43 4 3" xfId="9292"/>
    <cellStyle name="Normal 43 5" xfId="1701"/>
    <cellStyle name="Normal 43 5 2" xfId="6068"/>
    <cellStyle name="Normal 43 5 2 2" xfId="9295"/>
    <cellStyle name="Normal 43 5 3" xfId="9294"/>
    <cellStyle name="Normal 43 6" xfId="1702"/>
    <cellStyle name="Normal 43 6 2" xfId="6069"/>
    <cellStyle name="Normal 43 6 2 2" xfId="9297"/>
    <cellStyle name="Normal 43 6 3" xfId="9296"/>
    <cellStyle name="Normal 43 7" xfId="6054"/>
    <cellStyle name="Normal 43 7 2" xfId="9298"/>
    <cellStyle name="Normal 43 8" xfId="2511"/>
    <cellStyle name="Normal 44" xfId="1703"/>
    <cellStyle name="Normal 44 2" xfId="1704"/>
    <cellStyle name="Normal 44 2 2" xfId="1705"/>
    <cellStyle name="Normal 44 2 2 2" xfId="1706"/>
    <cellStyle name="Normal 44 2 2 2 2" xfId="6073"/>
    <cellStyle name="Normal 44 2 2 2 2 2" xfId="9302"/>
    <cellStyle name="Normal 44 2 2 2 3" xfId="9301"/>
    <cellStyle name="Normal 44 2 2 3" xfId="1707"/>
    <cellStyle name="Normal 44 2 2 3 2" xfId="6074"/>
    <cellStyle name="Normal 44 2 2 3 2 2" xfId="9304"/>
    <cellStyle name="Normal 44 2 2 3 3" xfId="9303"/>
    <cellStyle name="Normal 44 2 2 4" xfId="1708"/>
    <cellStyle name="Normal 44 2 2 4 2" xfId="6075"/>
    <cellStyle name="Normal 44 2 2 4 2 2" xfId="9306"/>
    <cellStyle name="Normal 44 2 2 4 3" xfId="9305"/>
    <cellStyle name="Normal 44 2 2 5" xfId="6072"/>
    <cellStyle name="Normal 44 2 2 5 2" xfId="9307"/>
    <cellStyle name="Normal 44 2 2 6" xfId="9300"/>
    <cellStyle name="Normal 44 2 3" xfId="1709"/>
    <cellStyle name="Normal 44 2 3 2" xfId="6076"/>
    <cellStyle name="Normal 44 2 3 2 2" xfId="9309"/>
    <cellStyle name="Normal 44 2 3 3" xfId="9308"/>
    <cellStyle name="Normal 44 2 4" xfId="1710"/>
    <cellStyle name="Normal 44 2 4 2" xfId="6077"/>
    <cellStyle name="Normal 44 2 4 2 2" xfId="9311"/>
    <cellStyle name="Normal 44 2 4 3" xfId="9310"/>
    <cellStyle name="Normal 44 2 5" xfId="1711"/>
    <cellStyle name="Normal 44 2 5 2" xfId="6078"/>
    <cellStyle name="Normal 44 2 5 2 2" xfId="9313"/>
    <cellStyle name="Normal 44 2 5 3" xfId="9312"/>
    <cellStyle name="Normal 44 2 6" xfId="6071"/>
    <cellStyle name="Normal 44 2 6 2" xfId="9314"/>
    <cellStyle name="Normal 44 2 7" xfId="9299"/>
    <cellStyle name="Normal 44 3" xfId="1712"/>
    <cellStyle name="Normal 44 3 2" xfId="1713"/>
    <cellStyle name="Normal 44 3 2 2" xfId="6080"/>
    <cellStyle name="Normal 44 3 2 2 2" xfId="9317"/>
    <cellStyle name="Normal 44 3 2 3" xfId="9316"/>
    <cellStyle name="Normal 44 3 3" xfId="1714"/>
    <cellStyle name="Normal 44 3 3 2" xfId="6081"/>
    <cellStyle name="Normal 44 3 3 2 2" xfId="9319"/>
    <cellStyle name="Normal 44 3 3 3" xfId="9318"/>
    <cellStyle name="Normal 44 3 4" xfId="1715"/>
    <cellStyle name="Normal 44 3 4 2" xfId="6082"/>
    <cellStyle name="Normal 44 3 4 2 2" xfId="9321"/>
    <cellStyle name="Normal 44 3 4 3" xfId="9320"/>
    <cellStyle name="Normal 44 3 5" xfId="6079"/>
    <cellStyle name="Normal 44 3 5 2" xfId="9322"/>
    <cellStyle name="Normal 44 3 6" xfId="9315"/>
    <cellStyle name="Normal 44 4" xfId="1716"/>
    <cellStyle name="Normal 44 4 2" xfId="6083"/>
    <cellStyle name="Normal 44 4 2 2" xfId="9324"/>
    <cellStyle name="Normal 44 4 3" xfId="9323"/>
    <cellStyle name="Normal 44 5" xfId="1717"/>
    <cellStyle name="Normal 44 5 2" xfId="6084"/>
    <cellStyle name="Normal 44 5 2 2" xfId="9326"/>
    <cellStyle name="Normal 44 5 3" xfId="9325"/>
    <cellStyle name="Normal 44 6" xfId="1718"/>
    <cellStyle name="Normal 44 6 2" xfId="6085"/>
    <cellStyle name="Normal 44 6 2 2" xfId="9328"/>
    <cellStyle name="Normal 44 6 3" xfId="9327"/>
    <cellStyle name="Normal 44 7" xfId="6070"/>
    <cellStyle name="Normal 44 7 2" xfId="9329"/>
    <cellStyle name="Normal 44 8" xfId="2512"/>
    <cellStyle name="Normal 45" xfId="1719"/>
    <cellStyle name="Normal 45 2" xfId="1720"/>
    <cellStyle name="Normal 45 2 2" xfId="1721"/>
    <cellStyle name="Normal 45 2 2 2" xfId="1722"/>
    <cellStyle name="Normal 45 2 2 2 2" xfId="6089"/>
    <cellStyle name="Normal 45 2 2 2 2 2" xfId="9333"/>
    <cellStyle name="Normal 45 2 2 2 3" xfId="9332"/>
    <cellStyle name="Normal 45 2 2 3" xfId="1723"/>
    <cellStyle name="Normal 45 2 2 3 2" xfId="6090"/>
    <cellStyle name="Normal 45 2 2 3 2 2" xfId="9335"/>
    <cellStyle name="Normal 45 2 2 3 3" xfId="9334"/>
    <cellStyle name="Normal 45 2 2 4" xfId="1724"/>
    <cellStyle name="Normal 45 2 2 4 2" xfId="6091"/>
    <cellStyle name="Normal 45 2 2 4 2 2" xfId="9337"/>
    <cellStyle name="Normal 45 2 2 4 3" xfId="9336"/>
    <cellStyle name="Normal 45 2 2 5" xfId="6088"/>
    <cellStyle name="Normal 45 2 2 5 2" xfId="9338"/>
    <cellStyle name="Normal 45 2 2 6" xfId="9331"/>
    <cellStyle name="Normal 45 2 3" xfId="1725"/>
    <cellStyle name="Normal 45 2 3 2" xfId="6092"/>
    <cellStyle name="Normal 45 2 3 2 2" xfId="9340"/>
    <cellStyle name="Normal 45 2 3 3" xfId="9339"/>
    <cellStyle name="Normal 45 2 4" xfId="1726"/>
    <cellStyle name="Normal 45 2 4 2" xfId="6093"/>
    <cellStyle name="Normal 45 2 4 2 2" xfId="9342"/>
    <cellStyle name="Normal 45 2 4 3" xfId="9341"/>
    <cellStyle name="Normal 45 2 5" xfId="1727"/>
    <cellStyle name="Normal 45 2 5 2" xfId="6094"/>
    <cellStyle name="Normal 45 2 5 2 2" xfId="9344"/>
    <cellStyle name="Normal 45 2 5 3" xfId="9343"/>
    <cellStyle name="Normal 45 2 6" xfId="6087"/>
    <cellStyle name="Normal 45 2 6 2" xfId="9345"/>
    <cellStyle name="Normal 45 2 7" xfId="9330"/>
    <cellStyle name="Normal 45 3" xfId="1728"/>
    <cellStyle name="Normal 45 3 2" xfId="1729"/>
    <cellStyle name="Normal 45 3 2 2" xfId="6096"/>
    <cellStyle name="Normal 45 3 2 2 2" xfId="9348"/>
    <cellStyle name="Normal 45 3 2 3" xfId="9347"/>
    <cellStyle name="Normal 45 3 3" xfId="1730"/>
    <cellStyle name="Normal 45 3 3 2" xfId="6097"/>
    <cellStyle name="Normal 45 3 3 2 2" xfId="9350"/>
    <cellStyle name="Normal 45 3 3 3" xfId="9349"/>
    <cellStyle name="Normal 45 3 4" xfId="1731"/>
    <cellStyle name="Normal 45 3 4 2" xfId="6098"/>
    <cellStyle name="Normal 45 3 4 2 2" xfId="9352"/>
    <cellStyle name="Normal 45 3 4 3" xfId="9351"/>
    <cellStyle name="Normal 45 3 5" xfId="6095"/>
    <cellStyle name="Normal 45 3 5 2" xfId="9353"/>
    <cellStyle name="Normal 45 3 6" xfId="9346"/>
    <cellStyle name="Normal 45 4" xfId="1732"/>
    <cellStyle name="Normal 45 4 2" xfId="6099"/>
    <cellStyle name="Normal 45 4 2 2" xfId="9355"/>
    <cellStyle name="Normal 45 4 3" xfId="9354"/>
    <cellStyle name="Normal 45 5" xfId="1733"/>
    <cellStyle name="Normal 45 5 2" xfId="6100"/>
    <cellStyle name="Normal 45 5 2 2" xfId="9357"/>
    <cellStyle name="Normal 45 5 3" xfId="9356"/>
    <cellStyle name="Normal 45 6" xfId="1734"/>
    <cellStyle name="Normal 45 6 2" xfId="6101"/>
    <cellStyle name="Normal 45 6 2 2" xfId="9359"/>
    <cellStyle name="Normal 45 6 3" xfId="9358"/>
    <cellStyle name="Normal 45 7" xfId="6086"/>
    <cellStyle name="Normal 45 7 2" xfId="9360"/>
    <cellStyle name="Normal 45 8" xfId="2513"/>
    <cellStyle name="Normal 46" xfId="1735"/>
    <cellStyle name="Normal 46 2" xfId="1736"/>
    <cellStyle name="Normal 46 2 2" xfId="1737"/>
    <cellStyle name="Normal 46 2 2 2" xfId="1738"/>
    <cellStyle name="Normal 46 2 2 2 2" xfId="6105"/>
    <cellStyle name="Normal 46 2 2 2 2 2" xfId="9365"/>
    <cellStyle name="Normal 46 2 2 2 3" xfId="9364"/>
    <cellStyle name="Normal 46 2 2 3" xfId="1739"/>
    <cellStyle name="Normal 46 2 2 3 2" xfId="6106"/>
    <cellStyle name="Normal 46 2 2 3 2 2" xfId="9367"/>
    <cellStyle name="Normal 46 2 2 3 3" xfId="9366"/>
    <cellStyle name="Normal 46 2 2 4" xfId="1740"/>
    <cellStyle name="Normal 46 2 2 4 2" xfId="6107"/>
    <cellStyle name="Normal 46 2 2 4 2 2" xfId="9369"/>
    <cellStyle name="Normal 46 2 2 4 3" xfId="9368"/>
    <cellStyle name="Normal 46 2 2 5" xfId="6104"/>
    <cellStyle name="Normal 46 2 2 5 2" xfId="9370"/>
    <cellStyle name="Normal 46 2 2 6" xfId="9363"/>
    <cellStyle name="Normal 46 2 3" xfId="1741"/>
    <cellStyle name="Normal 46 2 3 2" xfId="6108"/>
    <cellStyle name="Normal 46 2 3 2 2" xfId="9372"/>
    <cellStyle name="Normal 46 2 3 3" xfId="9371"/>
    <cellStyle name="Normal 46 2 4" xfId="1742"/>
    <cellStyle name="Normal 46 2 4 2" xfId="6109"/>
    <cellStyle name="Normal 46 2 4 2 2" xfId="9374"/>
    <cellStyle name="Normal 46 2 4 3" xfId="9373"/>
    <cellStyle name="Normal 46 2 5" xfId="1743"/>
    <cellStyle name="Normal 46 2 5 2" xfId="6110"/>
    <cellStyle name="Normal 46 2 5 2 2" xfId="9376"/>
    <cellStyle name="Normal 46 2 5 3" xfId="9375"/>
    <cellStyle name="Normal 46 2 6" xfId="6103"/>
    <cellStyle name="Normal 46 2 6 2" xfId="9377"/>
    <cellStyle name="Normal 46 2 7" xfId="9362"/>
    <cellStyle name="Normal 46 3" xfId="1744"/>
    <cellStyle name="Normal 46 3 2" xfId="1745"/>
    <cellStyle name="Normal 46 3 2 2" xfId="6112"/>
    <cellStyle name="Normal 46 3 2 2 2" xfId="9380"/>
    <cellStyle name="Normal 46 3 2 3" xfId="9379"/>
    <cellStyle name="Normal 46 3 3" xfId="1746"/>
    <cellStyle name="Normal 46 3 3 2" xfId="6113"/>
    <cellStyle name="Normal 46 3 3 2 2" xfId="9382"/>
    <cellStyle name="Normal 46 3 3 3" xfId="9381"/>
    <cellStyle name="Normal 46 3 4" xfId="1747"/>
    <cellStyle name="Normal 46 3 4 2" xfId="6114"/>
    <cellStyle name="Normal 46 3 4 2 2" xfId="9384"/>
    <cellStyle name="Normal 46 3 4 3" xfId="9383"/>
    <cellStyle name="Normal 46 3 5" xfId="6111"/>
    <cellStyle name="Normal 46 3 5 2" xfId="9385"/>
    <cellStyle name="Normal 46 3 6" xfId="9378"/>
    <cellStyle name="Normal 46 4" xfId="1748"/>
    <cellStyle name="Normal 46 4 2" xfId="6115"/>
    <cellStyle name="Normal 46 4 2 2" xfId="9387"/>
    <cellStyle name="Normal 46 4 3" xfId="9386"/>
    <cellStyle name="Normal 46 5" xfId="1749"/>
    <cellStyle name="Normal 46 5 2" xfId="6116"/>
    <cellStyle name="Normal 46 5 2 2" xfId="9389"/>
    <cellStyle name="Normal 46 5 3" xfId="9388"/>
    <cellStyle name="Normal 46 6" xfId="1750"/>
    <cellStyle name="Normal 46 6 2" xfId="6117"/>
    <cellStyle name="Normal 46 6 2 2" xfId="9391"/>
    <cellStyle name="Normal 46 6 3" xfId="9390"/>
    <cellStyle name="Normal 46 7" xfId="6102"/>
    <cellStyle name="Normal 46 7 2" xfId="9392"/>
    <cellStyle name="Normal 46 8" xfId="9361"/>
    <cellStyle name="Normal 47" xfId="1751"/>
    <cellStyle name="Normal 47 2" xfId="1752"/>
    <cellStyle name="Normal 47 2 2" xfId="1753"/>
    <cellStyle name="Normal 47 2 2 2" xfId="1754"/>
    <cellStyle name="Normal 47 2 2 2 2" xfId="6121"/>
    <cellStyle name="Normal 47 2 2 2 2 2" xfId="9397"/>
    <cellStyle name="Normal 47 2 2 2 3" xfId="9396"/>
    <cellStyle name="Normal 47 2 2 3" xfId="1755"/>
    <cellStyle name="Normal 47 2 2 3 2" xfId="6122"/>
    <cellStyle name="Normal 47 2 2 3 2 2" xfId="9399"/>
    <cellStyle name="Normal 47 2 2 3 3" xfId="9398"/>
    <cellStyle name="Normal 47 2 2 4" xfId="1756"/>
    <cellStyle name="Normal 47 2 2 4 2" xfId="6123"/>
    <cellStyle name="Normal 47 2 2 4 2 2" xfId="9401"/>
    <cellStyle name="Normal 47 2 2 4 3" xfId="9400"/>
    <cellStyle name="Normal 47 2 2 5" xfId="6120"/>
    <cellStyle name="Normal 47 2 2 5 2" xfId="9402"/>
    <cellStyle name="Normal 47 2 2 6" xfId="9395"/>
    <cellStyle name="Normal 47 2 3" xfId="1757"/>
    <cellStyle name="Normal 47 2 3 2" xfId="6124"/>
    <cellStyle name="Normal 47 2 3 2 2" xfId="9404"/>
    <cellStyle name="Normal 47 2 3 3" xfId="9403"/>
    <cellStyle name="Normal 47 2 4" xfId="1758"/>
    <cellStyle name="Normal 47 2 4 2" xfId="6125"/>
    <cellStyle name="Normal 47 2 4 2 2" xfId="9406"/>
    <cellStyle name="Normal 47 2 4 3" xfId="9405"/>
    <cellStyle name="Normal 47 2 5" xfId="1759"/>
    <cellStyle name="Normal 47 2 5 2" xfId="6126"/>
    <cellStyle name="Normal 47 2 5 2 2" xfId="9408"/>
    <cellStyle name="Normal 47 2 5 3" xfId="9407"/>
    <cellStyle name="Normal 47 2 6" xfId="6119"/>
    <cellStyle name="Normal 47 2 6 2" xfId="9409"/>
    <cellStyle name="Normal 47 2 7" xfId="9394"/>
    <cellStyle name="Normal 47 3" xfId="1760"/>
    <cellStyle name="Normal 47 3 2" xfId="1761"/>
    <cellStyle name="Normal 47 3 2 2" xfId="6128"/>
    <cellStyle name="Normal 47 3 2 2 2" xfId="9412"/>
    <cellStyle name="Normal 47 3 2 3" xfId="9411"/>
    <cellStyle name="Normal 47 3 3" xfId="1762"/>
    <cellStyle name="Normal 47 3 3 2" xfId="6129"/>
    <cellStyle name="Normal 47 3 3 2 2" xfId="9414"/>
    <cellStyle name="Normal 47 3 3 3" xfId="9413"/>
    <cellStyle name="Normal 47 3 4" xfId="1763"/>
    <cellStyle name="Normal 47 3 4 2" xfId="6130"/>
    <cellStyle name="Normal 47 3 4 2 2" xfId="9416"/>
    <cellStyle name="Normal 47 3 4 3" xfId="9415"/>
    <cellStyle name="Normal 47 3 5" xfId="6127"/>
    <cellStyle name="Normal 47 3 5 2" xfId="9417"/>
    <cellStyle name="Normal 47 3 6" xfId="9410"/>
    <cellStyle name="Normal 47 4" xfId="1764"/>
    <cellStyle name="Normal 47 4 2" xfId="6131"/>
    <cellStyle name="Normal 47 4 2 2" xfId="9419"/>
    <cellStyle name="Normal 47 4 3" xfId="9418"/>
    <cellStyle name="Normal 47 5" xfId="1765"/>
    <cellStyle name="Normal 47 5 2" xfId="6132"/>
    <cellStyle name="Normal 47 5 2 2" xfId="9421"/>
    <cellStyle name="Normal 47 5 3" xfId="9420"/>
    <cellStyle name="Normal 47 6" xfId="1766"/>
    <cellStyle name="Normal 47 6 2" xfId="6133"/>
    <cellStyle name="Normal 47 6 2 2" xfId="9423"/>
    <cellStyle name="Normal 47 6 3" xfId="9422"/>
    <cellStyle name="Normal 47 7" xfId="6118"/>
    <cellStyle name="Normal 47 7 2" xfId="9424"/>
    <cellStyle name="Normal 47 8" xfId="9393"/>
    <cellStyle name="Normal 48" xfId="1767"/>
    <cellStyle name="Normal 48 2" xfId="1768"/>
    <cellStyle name="Normal 48 2 2" xfId="1769"/>
    <cellStyle name="Normal 48 2 2 2" xfId="1770"/>
    <cellStyle name="Normal 48 2 2 2 2" xfId="6137"/>
    <cellStyle name="Normal 48 2 2 2 2 2" xfId="9429"/>
    <cellStyle name="Normal 48 2 2 2 3" xfId="9428"/>
    <cellStyle name="Normal 48 2 2 3" xfId="1771"/>
    <cellStyle name="Normal 48 2 2 3 2" xfId="6138"/>
    <cellStyle name="Normal 48 2 2 3 2 2" xfId="9431"/>
    <cellStyle name="Normal 48 2 2 3 3" xfId="9430"/>
    <cellStyle name="Normal 48 2 2 4" xfId="1772"/>
    <cellStyle name="Normal 48 2 2 4 2" xfId="6139"/>
    <cellStyle name="Normal 48 2 2 4 2 2" xfId="9433"/>
    <cellStyle name="Normal 48 2 2 4 3" xfId="9432"/>
    <cellStyle name="Normal 48 2 2 5" xfId="6136"/>
    <cellStyle name="Normal 48 2 2 5 2" xfId="9434"/>
    <cellStyle name="Normal 48 2 2 6" xfId="9427"/>
    <cellStyle name="Normal 48 2 3" xfId="1773"/>
    <cellStyle name="Normal 48 2 3 2" xfId="6140"/>
    <cellStyle name="Normal 48 2 3 2 2" xfId="9436"/>
    <cellStyle name="Normal 48 2 3 3" xfId="9435"/>
    <cellStyle name="Normal 48 2 4" xfId="1774"/>
    <cellStyle name="Normal 48 2 4 2" xfId="6141"/>
    <cellStyle name="Normal 48 2 4 2 2" xfId="9438"/>
    <cellStyle name="Normal 48 2 4 3" xfId="9437"/>
    <cellStyle name="Normal 48 2 5" xfId="1775"/>
    <cellStyle name="Normal 48 2 5 2" xfId="6142"/>
    <cellStyle name="Normal 48 2 5 2 2" xfId="9440"/>
    <cellStyle name="Normal 48 2 5 3" xfId="9439"/>
    <cellStyle name="Normal 48 2 6" xfId="6135"/>
    <cellStyle name="Normal 48 2 6 2" xfId="9441"/>
    <cellStyle name="Normal 48 2 7" xfId="9426"/>
    <cellStyle name="Normal 48 3" xfId="1776"/>
    <cellStyle name="Normal 48 3 2" xfId="1777"/>
    <cellStyle name="Normal 48 3 2 2" xfId="6144"/>
    <cellStyle name="Normal 48 3 2 2 2" xfId="9444"/>
    <cellStyle name="Normal 48 3 2 3" xfId="9443"/>
    <cellStyle name="Normal 48 3 3" xfId="1778"/>
    <cellStyle name="Normal 48 3 3 2" xfId="6145"/>
    <cellStyle name="Normal 48 3 3 2 2" xfId="9446"/>
    <cellStyle name="Normal 48 3 3 3" xfId="9445"/>
    <cellStyle name="Normal 48 3 4" xfId="1779"/>
    <cellStyle name="Normal 48 3 4 2" xfId="6146"/>
    <cellStyle name="Normal 48 3 4 2 2" xfId="9448"/>
    <cellStyle name="Normal 48 3 4 3" xfId="9447"/>
    <cellStyle name="Normal 48 3 5" xfId="6143"/>
    <cellStyle name="Normal 48 3 5 2" xfId="9449"/>
    <cellStyle name="Normal 48 3 6" xfId="9442"/>
    <cellStyle name="Normal 48 4" xfId="1780"/>
    <cellStyle name="Normal 48 4 2" xfId="6147"/>
    <cellStyle name="Normal 48 4 2 2" xfId="9451"/>
    <cellStyle name="Normal 48 4 3" xfId="9450"/>
    <cellStyle name="Normal 48 5" xfId="1781"/>
    <cellStyle name="Normal 48 5 2" xfId="6148"/>
    <cellStyle name="Normal 48 5 2 2" xfId="9453"/>
    <cellStyle name="Normal 48 5 3" xfId="9452"/>
    <cellStyle name="Normal 48 6" xfId="1782"/>
    <cellStyle name="Normal 48 6 2" xfId="6149"/>
    <cellStyle name="Normal 48 6 2 2" xfId="9455"/>
    <cellStyle name="Normal 48 6 3" xfId="9454"/>
    <cellStyle name="Normal 48 7" xfId="6134"/>
    <cellStyle name="Normal 48 7 2" xfId="9456"/>
    <cellStyle name="Normal 48 8" xfId="9425"/>
    <cellStyle name="Normal 49" xfId="1783"/>
    <cellStyle name="Normal 49 2" xfId="1784"/>
    <cellStyle name="Normal 49 2 2" xfId="1785"/>
    <cellStyle name="Normal 49 2 2 2" xfId="1786"/>
    <cellStyle name="Normal 49 2 2 2 2" xfId="6152"/>
    <cellStyle name="Normal 49 2 2 2 2 2" xfId="9461"/>
    <cellStyle name="Normal 49 2 2 2 3" xfId="9460"/>
    <cellStyle name="Normal 49 2 2 3" xfId="1787"/>
    <cellStyle name="Normal 49 2 2 3 2" xfId="6153"/>
    <cellStyle name="Normal 49 2 2 3 2 2" xfId="9463"/>
    <cellStyle name="Normal 49 2 2 3 3" xfId="9462"/>
    <cellStyle name="Normal 49 2 2 4" xfId="1788"/>
    <cellStyle name="Normal 49 2 2 4 2" xfId="6154"/>
    <cellStyle name="Normal 49 2 2 4 2 2" xfId="9465"/>
    <cellStyle name="Normal 49 2 2 4 3" xfId="9464"/>
    <cellStyle name="Normal 49 2 2 5" xfId="6151"/>
    <cellStyle name="Normal 49 2 2 5 2" xfId="9466"/>
    <cellStyle name="Normal 49 2 2 6" xfId="9459"/>
    <cellStyle name="Normal 49 2 3" xfId="1789"/>
    <cellStyle name="Normal 49 2 3 2" xfId="6155"/>
    <cellStyle name="Normal 49 2 3 2 2" xfId="9468"/>
    <cellStyle name="Normal 49 2 3 3" xfId="9467"/>
    <cellStyle name="Normal 49 2 4" xfId="1790"/>
    <cellStyle name="Normal 49 2 4 2" xfId="6156"/>
    <cellStyle name="Normal 49 2 4 2 2" xfId="9470"/>
    <cellStyle name="Normal 49 2 4 3" xfId="9469"/>
    <cellStyle name="Normal 49 2 5" xfId="1791"/>
    <cellStyle name="Normal 49 2 5 2" xfId="6157"/>
    <cellStyle name="Normal 49 2 5 2 2" xfId="9472"/>
    <cellStyle name="Normal 49 2 5 3" xfId="9471"/>
    <cellStyle name="Normal 49 2 6" xfId="6150"/>
    <cellStyle name="Normal 49 2 6 2" xfId="9473"/>
    <cellStyle name="Normal 49 2 7" xfId="9458"/>
    <cellStyle name="Normal 49 3" xfId="1792"/>
    <cellStyle name="Normal 49 3 2" xfId="1793"/>
    <cellStyle name="Normal 49 3 2 2" xfId="6159"/>
    <cellStyle name="Normal 49 3 2 2 2" xfId="9476"/>
    <cellStyle name="Normal 49 3 2 3" xfId="9475"/>
    <cellStyle name="Normal 49 3 3" xfId="1794"/>
    <cellStyle name="Normal 49 3 3 2" xfId="6160"/>
    <cellStyle name="Normal 49 3 3 2 2" xfId="9478"/>
    <cellStyle name="Normal 49 3 3 3" xfId="9477"/>
    <cellStyle name="Normal 49 3 4" xfId="1795"/>
    <cellStyle name="Normal 49 3 4 2" xfId="6161"/>
    <cellStyle name="Normal 49 3 4 2 2" xfId="9480"/>
    <cellStyle name="Normal 49 3 4 3" xfId="9479"/>
    <cellStyle name="Normal 49 3 5" xfId="6158"/>
    <cellStyle name="Normal 49 3 5 2" xfId="9481"/>
    <cellStyle name="Normal 49 3 6" xfId="9474"/>
    <cellStyle name="Normal 49 4" xfId="1796"/>
    <cellStyle name="Normal 49 4 2" xfId="6162"/>
    <cellStyle name="Normal 49 4 2 2" xfId="9483"/>
    <cellStyle name="Normal 49 4 3" xfId="9482"/>
    <cellStyle name="Normal 49 5" xfId="1797"/>
    <cellStyle name="Normal 49 5 2" xfId="6163"/>
    <cellStyle name="Normal 49 5 2 2" xfId="9485"/>
    <cellStyle name="Normal 49 5 3" xfId="9484"/>
    <cellStyle name="Normal 49 6" xfId="1798"/>
    <cellStyle name="Normal 49 6 2" xfId="6164"/>
    <cellStyle name="Normal 49 6 2 2" xfId="9487"/>
    <cellStyle name="Normal 49 6 3" xfId="9486"/>
    <cellStyle name="Normal 49 7" xfId="4331"/>
    <cellStyle name="Normal 49 7 2" xfId="9488"/>
    <cellStyle name="Normal 49 8" xfId="9457"/>
    <cellStyle name="Normal 5" xfId="1799"/>
    <cellStyle name="Normal 5 10" xfId="1800"/>
    <cellStyle name="Normal 5 11" xfId="1801"/>
    <cellStyle name="Normal 5 12" xfId="1802"/>
    <cellStyle name="Normal 5 13" xfId="1803"/>
    <cellStyle name="Normal 5 14" xfId="1804"/>
    <cellStyle name="Normal 5 15" xfId="1805"/>
    <cellStyle name="Normal 5 15 2" xfId="6165"/>
    <cellStyle name="Normal 5 15 3" xfId="2458"/>
    <cellStyle name="Normal 5 16" xfId="1806"/>
    <cellStyle name="Normal 5 17" xfId="1807"/>
    <cellStyle name="Normal 5 18" xfId="6587"/>
    <cellStyle name="Normal 5 18 2" xfId="9490"/>
    <cellStyle name="Normal 5 19" xfId="9489"/>
    <cellStyle name="Normal 5 2" xfId="1808"/>
    <cellStyle name="Normal 5 2 2" xfId="1809"/>
    <cellStyle name="Normal 5 2 2 2" xfId="1810"/>
    <cellStyle name="Normal 5 2 2 2 2" xfId="1811"/>
    <cellStyle name="Normal 5 2 2 2 2 2" xfId="6167"/>
    <cellStyle name="Normal 5 2 2 2 2 2 2" xfId="9494"/>
    <cellStyle name="Normal 5 2 2 2 2 3" xfId="9493"/>
    <cellStyle name="Normal 5 2 2 2 3" xfId="1812"/>
    <cellStyle name="Normal 5 2 2 2 3 2" xfId="6168"/>
    <cellStyle name="Normal 5 2 2 2 3 2 2" xfId="9496"/>
    <cellStyle name="Normal 5 2 2 2 3 3" xfId="9495"/>
    <cellStyle name="Normal 5 2 2 2 4" xfId="1813"/>
    <cellStyle name="Normal 5 2 2 2 4 2" xfId="6169"/>
    <cellStyle name="Normal 5 2 2 2 4 2 2" xfId="9498"/>
    <cellStyle name="Normal 5 2 2 2 4 3" xfId="9497"/>
    <cellStyle name="Normal 5 2 2 2 5" xfId="6166"/>
    <cellStyle name="Normal 5 2 2 2 5 2" xfId="9499"/>
    <cellStyle name="Normal 5 2 2 2 6" xfId="9492"/>
    <cellStyle name="Normal 5 2 2 3" xfId="1814"/>
    <cellStyle name="Normal 5 2 2 3 2" xfId="6170"/>
    <cellStyle name="Normal 5 2 2 3 2 2" xfId="9501"/>
    <cellStyle name="Normal 5 2 2 3 3" xfId="9500"/>
    <cellStyle name="Normal 5 2 2 4" xfId="1815"/>
    <cellStyle name="Normal 5 2 2 4 2" xfId="6171"/>
    <cellStyle name="Normal 5 2 2 4 2 2" xfId="9503"/>
    <cellStyle name="Normal 5 2 2 4 3" xfId="9502"/>
    <cellStyle name="Normal 5 2 2 5" xfId="1816"/>
    <cellStyle name="Normal 5 2 2 5 2" xfId="6172"/>
    <cellStyle name="Normal 5 2 2 5 2 2" xfId="9505"/>
    <cellStyle name="Normal 5 2 2 5 3" xfId="9504"/>
    <cellStyle name="Normal 5 2 2 6" xfId="3791"/>
    <cellStyle name="Normal 5 2 2 7" xfId="4477"/>
    <cellStyle name="Normal 5 2 2 8" xfId="2518"/>
    <cellStyle name="Normal 5 2 3" xfId="1817"/>
    <cellStyle name="Normal 5 2 3 2" xfId="1818"/>
    <cellStyle name="Normal 5 2 3 2 2" xfId="1819"/>
    <cellStyle name="Normal 5 2 3 2 2 2" xfId="6174"/>
    <cellStyle name="Normal 5 2 3 2 2 2 2" xfId="9509"/>
    <cellStyle name="Normal 5 2 3 2 2 3" xfId="9508"/>
    <cellStyle name="Normal 5 2 3 2 3" xfId="1820"/>
    <cellStyle name="Normal 5 2 3 2 3 2" xfId="6175"/>
    <cellStyle name="Normal 5 2 3 2 3 2 2" xfId="9511"/>
    <cellStyle name="Normal 5 2 3 2 3 3" xfId="9510"/>
    <cellStyle name="Normal 5 2 3 2 4" xfId="1821"/>
    <cellStyle name="Normal 5 2 3 2 4 2" xfId="6176"/>
    <cellStyle name="Normal 5 2 3 2 4 2 2" xfId="9513"/>
    <cellStyle name="Normal 5 2 3 2 4 3" xfId="9512"/>
    <cellStyle name="Normal 5 2 3 2 5" xfId="6173"/>
    <cellStyle name="Normal 5 2 3 2 5 2" xfId="9514"/>
    <cellStyle name="Normal 5 2 3 2 6" xfId="9507"/>
    <cellStyle name="Normal 5 2 3 3" xfId="1822"/>
    <cellStyle name="Normal 5 2 3 3 2" xfId="6177"/>
    <cellStyle name="Normal 5 2 3 3 2 2" xfId="9516"/>
    <cellStyle name="Normal 5 2 3 3 3" xfId="9515"/>
    <cellStyle name="Normal 5 2 3 4" xfId="1823"/>
    <cellStyle name="Normal 5 2 3 4 2" xfId="6178"/>
    <cellStyle name="Normal 5 2 3 4 2 2" xfId="9518"/>
    <cellStyle name="Normal 5 2 3 4 3" xfId="9517"/>
    <cellStyle name="Normal 5 2 3 5" xfId="1824"/>
    <cellStyle name="Normal 5 2 3 5 2" xfId="6179"/>
    <cellStyle name="Normal 5 2 3 5 2 2" xfId="9520"/>
    <cellStyle name="Normal 5 2 3 5 3" xfId="9519"/>
    <cellStyle name="Normal 5 2 3 6" xfId="4478"/>
    <cellStyle name="Normal 5 2 3 7" xfId="9506"/>
    <cellStyle name="Normal 5 2 4" xfId="1825"/>
    <cellStyle name="Normal 5 2 4 2" xfId="1826"/>
    <cellStyle name="Normal 5 2 4 2 2" xfId="6181"/>
    <cellStyle name="Normal 5 2 4 2 2 2" xfId="9523"/>
    <cellStyle name="Normal 5 2 4 2 3" xfId="9522"/>
    <cellStyle name="Normal 5 2 4 3" xfId="1827"/>
    <cellStyle name="Normal 5 2 4 3 2" xfId="6182"/>
    <cellStyle name="Normal 5 2 4 3 2 2" xfId="9525"/>
    <cellStyle name="Normal 5 2 4 3 3" xfId="9524"/>
    <cellStyle name="Normal 5 2 4 4" xfId="1828"/>
    <cellStyle name="Normal 5 2 4 4 2" xfId="6183"/>
    <cellStyle name="Normal 5 2 4 4 2 2" xfId="9527"/>
    <cellStyle name="Normal 5 2 4 4 3" xfId="9526"/>
    <cellStyle name="Normal 5 2 4 5" xfId="6180"/>
    <cellStyle name="Normal 5 2 4 5 2" xfId="9528"/>
    <cellStyle name="Normal 5 2 4 6" xfId="9521"/>
    <cellStyle name="Normal 5 2 5" xfId="1829"/>
    <cellStyle name="Normal 5 2 5 2" xfId="1830"/>
    <cellStyle name="Normal 5 2 5 2 2" xfId="6185"/>
    <cellStyle name="Normal 5 2 5 2 2 2" xfId="9531"/>
    <cellStyle name="Normal 5 2 5 2 3" xfId="9530"/>
    <cellStyle name="Normal 5 2 5 3" xfId="1831"/>
    <cellStyle name="Normal 5 2 5 3 2" xfId="6186"/>
    <cellStyle name="Normal 5 2 5 3 2 2" xfId="9533"/>
    <cellStyle name="Normal 5 2 5 3 3" xfId="9532"/>
    <cellStyle name="Normal 5 2 5 4" xfId="1832"/>
    <cellStyle name="Normal 5 2 5 4 2" xfId="6187"/>
    <cellStyle name="Normal 5 2 5 4 2 2" xfId="9535"/>
    <cellStyle name="Normal 5 2 5 4 3" xfId="9534"/>
    <cellStyle name="Normal 5 2 5 5" xfId="6184"/>
    <cellStyle name="Normal 5 2 5 5 2" xfId="9536"/>
    <cellStyle name="Normal 5 2 5 6" xfId="9529"/>
    <cellStyle name="Normal 5 2 6" xfId="1833"/>
    <cellStyle name="Normal 5 2 6 2" xfId="3792"/>
    <cellStyle name="Normal 5 2 7" xfId="2297"/>
    <cellStyle name="Normal 5 2 7 2" xfId="3793"/>
    <cellStyle name="Normal 5 2 8" xfId="4332"/>
    <cellStyle name="Normal 5 2 9" xfId="9491"/>
    <cellStyle name="Normal 5 3" xfId="1834"/>
    <cellStyle name="Normal 5 3 2" xfId="1835"/>
    <cellStyle name="Normal 5 3 3" xfId="1836"/>
    <cellStyle name="Normal 5 3 3 2" xfId="3794"/>
    <cellStyle name="Normal 5 3 4" xfId="3795"/>
    <cellStyle name="Normal 5 4" xfId="1837"/>
    <cellStyle name="Normal 5 4 2" xfId="1838"/>
    <cellStyle name="Normal 5 4 2 2" xfId="3796"/>
    <cellStyle name="Normal 5 4 3" xfId="3797"/>
    <cellStyle name="Normal 5 5" xfId="1839"/>
    <cellStyle name="Normal 5 5 2" xfId="6536"/>
    <cellStyle name="Normal 5 5 2 2" xfId="9537"/>
    <cellStyle name="Normal 5 5 3" xfId="6600"/>
    <cellStyle name="Normal 5 5 4" xfId="6693"/>
    <cellStyle name="Normal 5 6" xfId="1840"/>
    <cellStyle name="Normal 5 7" xfId="1841"/>
    <cellStyle name="Normal 5 8" xfId="1842"/>
    <cellStyle name="Normal 5 9" xfId="1843"/>
    <cellStyle name="Normal 5_Administration_Building_-_Lista_de_Partidas_y_Cantidades_-_(PVDC-004)_REVC mod" xfId="1844"/>
    <cellStyle name="Normal 50" xfId="1845"/>
    <cellStyle name="Normal 50 2" xfId="1846"/>
    <cellStyle name="Normal 50 2 2" xfId="1847"/>
    <cellStyle name="Normal 50 2 2 2" xfId="1848"/>
    <cellStyle name="Normal 50 2 2 2 2" xfId="6191"/>
    <cellStyle name="Normal 50 2 2 2 2 2" xfId="9542"/>
    <cellStyle name="Normal 50 2 2 2 3" xfId="9541"/>
    <cellStyle name="Normal 50 2 2 3" xfId="1849"/>
    <cellStyle name="Normal 50 2 2 3 2" xfId="6192"/>
    <cellStyle name="Normal 50 2 2 3 2 2" xfId="9544"/>
    <cellStyle name="Normal 50 2 2 3 3" xfId="9543"/>
    <cellStyle name="Normal 50 2 2 4" xfId="1850"/>
    <cellStyle name="Normal 50 2 2 4 2" xfId="6193"/>
    <cellStyle name="Normal 50 2 2 4 2 2" xfId="9546"/>
    <cellStyle name="Normal 50 2 2 4 3" xfId="9545"/>
    <cellStyle name="Normal 50 2 2 5" xfId="6190"/>
    <cellStyle name="Normal 50 2 2 5 2" xfId="9547"/>
    <cellStyle name="Normal 50 2 2 6" xfId="9540"/>
    <cellStyle name="Normal 50 2 3" xfId="1851"/>
    <cellStyle name="Normal 50 2 3 2" xfId="6194"/>
    <cellStyle name="Normal 50 2 3 2 2" xfId="9549"/>
    <cellStyle name="Normal 50 2 3 3" xfId="9548"/>
    <cellStyle name="Normal 50 2 4" xfId="1852"/>
    <cellStyle name="Normal 50 2 4 2" xfId="6195"/>
    <cellStyle name="Normal 50 2 4 2 2" xfId="9551"/>
    <cellStyle name="Normal 50 2 4 3" xfId="9550"/>
    <cellStyle name="Normal 50 2 5" xfId="1853"/>
    <cellStyle name="Normal 50 2 5 2" xfId="6196"/>
    <cellStyle name="Normal 50 2 5 2 2" xfId="9553"/>
    <cellStyle name="Normal 50 2 5 3" xfId="9552"/>
    <cellStyle name="Normal 50 2 6" xfId="6189"/>
    <cellStyle name="Normal 50 2 6 2" xfId="9554"/>
    <cellStyle name="Normal 50 2 7" xfId="9539"/>
    <cellStyle name="Normal 50 3" xfId="1854"/>
    <cellStyle name="Normal 50 3 2" xfId="1855"/>
    <cellStyle name="Normal 50 3 2 2" xfId="6198"/>
    <cellStyle name="Normal 50 3 2 2 2" xfId="9557"/>
    <cellStyle name="Normal 50 3 2 3" xfId="9556"/>
    <cellStyle name="Normal 50 3 3" xfId="1856"/>
    <cellStyle name="Normal 50 3 3 2" xfId="6199"/>
    <cellStyle name="Normal 50 3 3 2 2" xfId="9559"/>
    <cellStyle name="Normal 50 3 3 3" xfId="9558"/>
    <cellStyle name="Normal 50 3 4" xfId="1857"/>
    <cellStyle name="Normal 50 3 4 2" xfId="6200"/>
    <cellStyle name="Normal 50 3 4 2 2" xfId="9561"/>
    <cellStyle name="Normal 50 3 4 3" xfId="9560"/>
    <cellStyle name="Normal 50 3 5" xfId="6197"/>
    <cellStyle name="Normal 50 3 5 2" xfId="9562"/>
    <cellStyle name="Normal 50 3 6" xfId="9555"/>
    <cellStyle name="Normal 50 4" xfId="1858"/>
    <cellStyle name="Normal 50 4 2" xfId="6201"/>
    <cellStyle name="Normal 50 4 2 2" xfId="9564"/>
    <cellStyle name="Normal 50 4 3" xfId="9563"/>
    <cellStyle name="Normal 50 5" xfId="1859"/>
    <cellStyle name="Normal 50 5 2" xfId="6202"/>
    <cellStyle name="Normal 50 5 2 2" xfId="9566"/>
    <cellStyle name="Normal 50 5 3" xfId="9565"/>
    <cellStyle name="Normal 50 6" xfId="1860"/>
    <cellStyle name="Normal 50 6 2" xfId="6203"/>
    <cellStyle name="Normal 50 6 2 2" xfId="9568"/>
    <cellStyle name="Normal 50 6 3" xfId="9567"/>
    <cellStyle name="Normal 50 7" xfId="4333"/>
    <cellStyle name="Normal 50 7 2" xfId="9569"/>
    <cellStyle name="Normal 50 8" xfId="9538"/>
    <cellStyle name="Normal 51" xfId="1861"/>
    <cellStyle name="Normal 51 2" xfId="1862"/>
    <cellStyle name="Normal 51 2 2" xfId="1863"/>
    <cellStyle name="Normal 51 2 2 2" xfId="1864"/>
    <cellStyle name="Normal 51 2 2 2 2" xfId="6207"/>
    <cellStyle name="Normal 51 2 2 2 2 2" xfId="9573"/>
    <cellStyle name="Normal 51 2 2 2 3" xfId="9572"/>
    <cellStyle name="Normal 51 2 2 3" xfId="1865"/>
    <cellStyle name="Normal 51 2 2 3 2" xfId="6208"/>
    <cellStyle name="Normal 51 2 2 3 2 2" xfId="9575"/>
    <cellStyle name="Normal 51 2 2 3 3" xfId="9574"/>
    <cellStyle name="Normal 51 2 2 4" xfId="1866"/>
    <cellStyle name="Normal 51 2 2 4 2" xfId="6209"/>
    <cellStyle name="Normal 51 2 2 4 2 2" xfId="9577"/>
    <cellStyle name="Normal 51 2 2 4 3" xfId="9576"/>
    <cellStyle name="Normal 51 2 2 5" xfId="6206"/>
    <cellStyle name="Normal 51 2 2 5 2" xfId="9578"/>
    <cellStyle name="Normal 51 2 2 6" xfId="9571"/>
    <cellStyle name="Normal 51 2 3" xfId="1867"/>
    <cellStyle name="Normal 51 2 3 2" xfId="6210"/>
    <cellStyle name="Normal 51 2 3 2 2" xfId="9580"/>
    <cellStyle name="Normal 51 2 3 3" xfId="9579"/>
    <cellStyle name="Normal 51 2 4" xfId="1868"/>
    <cellStyle name="Normal 51 2 4 2" xfId="6211"/>
    <cellStyle name="Normal 51 2 4 2 2" xfId="9582"/>
    <cellStyle name="Normal 51 2 4 3" xfId="9581"/>
    <cellStyle name="Normal 51 2 5" xfId="1869"/>
    <cellStyle name="Normal 51 2 5 2" xfId="6212"/>
    <cellStyle name="Normal 51 2 5 2 2" xfId="9584"/>
    <cellStyle name="Normal 51 2 5 3" xfId="9583"/>
    <cellStyle name="Normal 51 2 6" xfId="6205"/>
    <cellStyle name="Normal 51 2 6 2" xfId="9585"/>
    <cellStyle name="Normal 51 2 7" xfId="9570"/>
    <cellStyle name="Normal 51 3" xfId="1870"/>
    <cellStyle name="Normal 51 3 2" xfId="1871"/>
    <cellStyle name="Normal 51 3 2 2" xfId="6214"/>
    <cellStyle name="Normal 51 3 2 2 2" xfId="9588"/>
    <cellStyle name="Normal 51 3 2 3" xfId="9587"/>
    <cellStyle name="Normal 51 3 3" xfId="1872"/>
    <cellStyle name="Normal 51 3 3 2" xfId="6215"/>
    <cellStyle name="Normal 51 3 3 2 2" xfId="9590"/>
    <cellStyle name="Normal 51 3 3 3" xfId="9589"/>
    <cellStyle name="Normal 51 3 4" xfId="1873"/>
    <cellStyle name="Normal 51 3 4 2" xfId="6216"/>
    <cellStyle name="Normal 51 3 4 2 2" xfId="9592"/>
    <cellStyle name="Normal 51 3 4 3" xfId="9591"/>
    <cellStyle name="Normal 51 3 5" xfId="6213"/>
    <cellStyle name="Normal 51 3 5 2" xfId="9593"/>
    <cellStyle name="Normal 51 3 6" xfId="9586"/>
    <cellStyle name="Normal 51 4" xfId="1874"/>
    <cellStyle name="Normal 51 4 2" xfId="6217"/>
    <cellStyle name="Normal 51 4 2 2" xfId="9595"/>
    <cellStyle name="Normal 51 4 3" xfId="9594"/>
    <cellStyle name="Normal 51 5" xfId="1875"/>
    <cellStyle name="Normal 51 5 2" xfId="6218"/>
    <cellStyle name="Normal 51 5 2 2" xfId="9597"/>
    <cellStyle name="Normal 51 5 3" xfId="9596"/>
    <cellStyle name="Normal 51 6" xfId="1876"/>
    <cellStyle name="Normal 51 6 2" xfId="6219"/>
    <cellStyle name="Normal 51 6 2 2" xfId="9599"/>
    <cellStyle name="Normal 51 6 3" xfId="9598"/>
    <cellStyle name="Normal 51 7" xfId="6204"/>
    <cellStyle name="Normal 51 7 2" xfId="9600"/>
    <cellStyle name="Normal 51 8" xfId="2549"/>
    <cellStyle name="Normal 52" xfId="1877"/>
    <cellStyle name="Normal 52 2" xfId="1878"/>
    <cellStyle name="Normal 52 2 2" xfId="1879"/>
    <cellStyle name="Normal 52 2 2 2" xfId="1880"/>
    <cellStyle name="Normal 52 2 2 2 2" xfId="6223"/>
    <cellStyle name="Normal 52 2 2 2 2 2" xfId="9605"/>
    <cellStyle name="Normal 52 2 2 2 3" xfId="9604"/>
    <cellStyle name="Normal 52 2 2 3" xfId="1881"/>
    <cellStyle name="Normal 52 2 2 3 2" xfId="6224"/>
    <cellStyle name="Normal 52 2 2 3 2 2" xfId="9607"/>
    <cellStyle name="Normal 52 2 2 3 3" xfId="9606"/>
    <cellStyle name="Normal 52 2 2 4" xfId="1882"/>
    <cellStyle name="Normal 52 2 2 4 2" xfId="6225"/>
    <cellStyle name="Normal 52 2 2 4 2 2" xfId="9609"/>
    <cellStyle name="Normal 52 2 2 4 3" xfId="9608"/>
    <cellStyle name="Normal 52 2 2 5" xfId="6222"/>
    <cellStyle name="Normal 52 2 2 5 2" xfId="9610"/>
    <cellStyle name="Normal 52 2 2 6" xfId="9603"/>
    <cellStyle name="Normal 52 2 3" xfId="1883"/>
    <cellStyle name="Normal 52 2 3 2" xfId="6226"/>
    <cellStyle name="Normal 52 2 3 2 2" xfId="9612"/>
    <cellStyle name="Normal 52 2 3 3" xfId="9611"/>
    <cellStyle name="Normal 52 2 4" xfId="1884"/>
    <cellStyle name="Normal 52 2 4 2" xfId="6227"/>
    <cellStyle name="Normal 52 2 4 2 2" xfId="9614"/>
    <cellStyle name="Normal 52 2 4 3" xfId="9613"/>
    <cellStyle name="Normal 52 2 5" xfId="1885"/>
    <cellStyle name="Normal 52 2 5 2" xfId="6228"/>
    <cellStyle name="Normal 52 2 5 2 2" xfId="9616"/>
    <cellStyle name="Normal 52 2 5 3" xfId="9615"/>
    <cellStyle name="Normal 52 2 6" xfId="6221"/>
    <cellStyle name="Normal 52 2 6 2" xfId="9617"/>
    <cellStyle name="Normal 52 2 7" xfId="9602"/>
    <cellStyle name="Normal 52 3" xfId="1886"/>
    <cellStyle name="Normal 52 3 2" xfId="1887"/>
    <cellStyle name="Normal 52 3 2 2" xfId="6230"/>
    <cellStyle name="Normal 52 3 2 2 2" xfId="9620"/>
    <cellStyle name="Normal 52 3 2 3" xfId="9619"/>
    <cellStyle name="Normal 52 3 3" xfId="1888"/>
    <cellStyle name="Normal 52 3 3 2" xfId="6231"/>
    <cellStyle name="Normal 52 3 3 2 2" xfId="9622"/>
    <cellStyle name="Normal 52 3 3 3" xfId="9621"/>
    <cellStyle name="Normal 52 3 4" xfId="1889"/>
    <cellStyle name="Normal 52 3 4 2" xfId="6232"/>
    <cellStyle name="Normal 52 3 4 2 2" xfId="9624"/>
    <cellStyle name="Normal 52 3 4 3" xfId="9623"/>
    <cellStyle name="Normal 52 3 5" xfId="6229"/>
    <cellStyle name="Normal 52 3 5 2" xfId="9625"/>
    <cellStyle name="Normal 52 3 6" xfId="9618"/>
    <cellStyle name="Normal 52 4" xfId="1890"/>
    <cellStyle name="Normal 52 4 2" xfId="6233"/>
    <cellStyle name="Normal 52 4 2 2" xfId="9627"/>
    <cellStyle name="Normal 52 4 3" xfId="9626"/>
    <cellStyle name="Normal 52 5" xfId="1891"/>
    <cellStyle name="Normal 52 5 2" xfId="6234"/>
    <cellStyle name="Normal 52 5 2 2" xfId="9629"/>
    <cellStyle name="Normal 52 5 3" xfId="9628"/>
    <cellStyle name="Normal 52 6" xfId="1892"/>
    <cellStyle name="Normal 52 6 2" xfId="6235"/>
    <cellStyle name="Normal 52 6 2 2" xfId="9631"/>
    <cellStyle name="Normal 52 6 3" xfId="9630"/>
    <cellStyle name="Normal 52 7" xfId="6220"/>
    <cellStyle name="Normal 52 7 2" xfId="9632"/>
    <cellStyle name="Normal 52 8" xfId="9601"/>
    <cellStyle name="Normal 53" xfId="1893"/>
    <cellStyle name="Normal 53 2" xfId="6578"/>
    <cellStyle name="Normal 54" xfId="1894"/>
    <cellStyle name="Normal 54 2" xfId="6579"/>
    <cellStyle name="Normal 55" xfId="1895"/>
    <cellStyle name="Normal 55 2" xfId="6580"/>
    <cellStyle name="Normal 56" xfId="1896"/>
    <cellStyle name="Normal 56 2" xfId="6581"/>
    <cellStyle name="Normal 57" xfId="1897"/>
    <cellStyle name="Normal 57 2" xfId="6582"/>
    <cellStyle name="Normal 58" xfId="1898"/>
    <cellStyle name="Normal 59" xfId="1899"/>
    <cellStyle name="Normal 6" xfId="1900"/>
    <cellStyle name="Normal 6 2" xfId="1901"/>
    <cellStyle name="Normal 6 2 2" xfId="1902"/>
    <cellStyle name="Normal 6 2 3" xfId="1903"/>
    <cellStyle name="Normal 6 2 3 2" xfId="4334"/>
    <cellStyle name="Normal 6 2 4" xfId="9634"/>
    <cellStyle name="Normal 6 3" xfId="1904"/>
    <cellStyle name="Normal 6 3 2" xfId="1905"/>
    <cellStyle name="Normal 6 3 2 2" xfId="1906"/>
    <cellStyle name="Normal 6 3 2 2 2" xfId="1907"/>
    <cellStyle name="Normal 6 3 2 2 2 2" xfId="6238"/>
    <cellStyle name="Normal 6 3 2 2 2 2 2" xfId="9638"/>
    <cellStyle name="Normal 6 3 2 2 2 3" xfId="9637"/>
    <cellStyle name="Normal 6 3 2 2 3" xfId="1908"/>
    <cellStyle name="Normal 6 3 2 2 3 2" xfId="6239"/>
    <cellStyle name="Normal 6 3 2 2 3 2 2" xfId="9640"/>
    <cellStyle name="Normal 6 3 2 2 3 3" xfId="9639"/>
    <cellStyle name="Normal 6 3 2 2 4" xfId="1909"/>
    <cellStyle name="Normal 6 3 2 2 4 2" xfId="6240"/>
    <cellStyle name="Normal 6 3 2 2 4 2 2" xfId="9642"/>
    <cellStyle name="Normal 6 3 2 2 4 3" xfId="9641"/>
    <cellStyle name="Normal 6 3 2 2 5" xfId="6237"/>
    <cellStyle name="Normal 6 3 2 2 5 2" xfId="9643"/>
    <cellStyle name="Normal 6 3 2 2 6" xfId="9636"/>
    <cellStyle name="Normal 6 3 2 3" xfId="1910"/>
    <cellStyle name="Normal 6 3 2 3 2" xfId="6241"/>
    <cellStyle name="Normal 6 3 2 3 2 2" xfId="9645"/>
    <cellStyle name="Normal 6 3 2 3 3" xfId="9644"/>
    <cellStyle name="Normal 6 3 2 4" xfId="1911"/>
    <cellStyle name="Normal 6 3 2 4 2" xfId="6242"/>
    <cellStyle name="Normal 6 3 2 4 2 2" xfId="9647"/>
    <cellStyle name="Normal 6 3 2 4 3" xfId="9646"/>
    <cellStyle name="Normal 6 3 2 5" xfId="1912"/>
    <cellStyle name="Normal 6 3 2 5 2" xfId="6243"/>
    <cellStyle name="Normal 6 3 2 5 2 2" xfId="9649"/>
    <cellStyle name="Normal 6 3 2 5 3" xfId="9648"/>
    <cellStyle name="Normal 6 3 2 6" xfId="6236"/>
    <cellStyle name="Normal 6 3 2 6 2" xfId="9650"/>
    <cellStyle name="Normal 6 3 2 7" xfId="9635"/>
    <cellStyle name="Normal 6 3 3" xfId="1913"/>
    <cellStyle name="Normal 6 3 3 2" xfId="1914"/>
    <cellStyle name="Normal 6 3 3 2 2" xfId="1915"/>
    <cellStyle name="Normal 6 3 3 2 2 2" xfId="6246"/>
    <cellStyle name="Normal 6 3 3 2 2 2 2" xfId="9654"/>
    <cellStyle name="Normal 6 3 3 2 2 3" xfId="9653"/>
    <cellStyle name="Normal 6 3 3 2 3" xfId="1916"/>
    <cellStyle name="Normal 6 3 3 2 3 2" xfId="6247"/>
    <cellStyle name="Normal 6 3 3 2 3 2 2" xfId="9656"/>
    <cellStyle name="Normal 6 3 3 2 3 3" xfId="9655"/>
    <cellStyle name="Normal 6 3 3 2 4" xfId="1917"/>
    <cellStyle name="Normal 6 3 3 2 4 2" xfId="6248"/>
    <cellStyle name="Normal 6 3 3 2 4 2 2" xfId="9658"/>
    <cellStyle name="Normal 6 3 3 2 4 3" xfId="9657"/>
    <cellStyle name="Normal 6 3 3 2 5" xfId="6245"/>
    <cellStyle name="Normal 6 3 3 2 5 2" xfId="9659"/>
    <cellStyle name="Normal 6 3 3 2 6" xfId="9652"/>
    <cellStyle name="Normal 6 3 3 3" xfId="1918"/>
    <cellStyle name="Normal 6 3 3 3 2" xfId="6249"/>
    <cellStyle name="Normal 6 3 3 3 2 2" xfId="9661"/>
    <cellStyle name="Normal 6 3 3 3 3" xfId="9660"/>
    <cellStyle name="Normal 6 3 3 4" xfId="1919"/>
    <cellStyle name="Normal 6 3 3 4 2" xfId="6250"/>
    <cellStyle name="Normal 6 3 3 4 2 2" xfId="9663"/>
    <cellStyle name="Normal 6 3 3 4 3" xfId="9662"/>
    <cellStyle name="Normal 6 3 3 5" xfId="1920"/>
    <cellStyle name="Normal 6 3 3 5 2" xfId="6251"/>
    <cellStyle name="Normal 6 3 3 5 2 2" xfId="9665"/>
    <cellStyle name="Normal 6 3 3 5 3" xfId="9664"/>
    <cellStyle name="Normal 6 3 3 6" xfId="6244"/>
    <cellStyle name="Normal 6 3 3 6 2" xfId="9666"/>
    <cellStyle name="Normal 6 3 3 7" xfId="9651"/>
    <cellStyle name="Normal 6 3 4" xfId="1921"/>
    <cellStyle name="Normal 6 3 4 2" xfId="1922"/>
    <cellStyle name="Normal 6 3 4 2 2" xfId="6253"/>
    <cellStyle name="Normal 6 3 4 2 2 2" xfId="9669"/>
    <cellStyle name="Normal 6 3 4 2 3" xfId="9668"/>
    <cellStyle name="Normal 6 3 4 3" xfId="1923"/>
    <cellStyle name="Normal 6 3 4 3 2" xfId="6254"/>
    <cellStyle name="Normal 6 3 4 3 2 2" xfId="9671"/>
    <cellStyle name="Normal 6 3 4 3 3" xfId="9670"/>
    <cellStyle name="Normal 6 3 4 4" xfId="1924"/>
    <cellStyle name="Normal 6 3 4 4 2" xfId="6255"/>
    <cellStyle name="Normal 6 3 4 4 2 2" xfId="9673"/>
    <cellStyle name="Normal 6 3 4 4 3" xfId="9672"/>
    <cellStyle name="Normal 6 3 4 5" xfId="6252"/>
    <cellStyle name="Normal 6 3 4 5 2" xfId="9674"/>
    <cellStyle name="Normal 6 3 4 6" xfId="9667"/>
    <cellStyle name="Normal 6 3 5" xfId="1925"/>
    <cellStyle name="Normal 6 3 5 2" xfId="6256"/>
    <cellStyle name="Normal 6 3 5 2 2" xfId="9676"/>
    <cellStyle name="Normal 6 3 5 3" xfId="9675"/>
    <cellStyle name="Normal 6 3 6" xfId="1926"/>
    <cellStyle name="Normal 6 3 6 2" xfId="6257"/>
    <cellStyle name="Normal 6 3 6 2 2" xfId="9678"/>
    <cellStyle name="Normal 6 3 6 3" xfId="9677"/>
    <cellStyle name="Normal 6 3 7" xfId="1927"/>
    <cellStyle name="Normal 6 3 7 2" xfId="6258"/>
    <cellStyle name="Normal 6 3 7 2 2" xfId="9680"/>
    <cellStyle name="Normal 6 3 7 3" xfId="9679"/>
    <cellStyle name="Normal 6 3 8" xfId="4335"/>
    <cellStyle name="Normal 6 4" xfId="1928"/>
    <cellStyle name="Normal 6 4 2" xfId="4479"/>
    <cellStyle name="Normal 6 4 2 2" xfId="6583"/>
    <cellStyle name="Normal 6 5" xfId="3798"/>
    <cellStyle name="Normal 6 6" xfId="9633"/>
    <cellStyle name="Normal 6_presupuesto Ciudad Sanitaria" xfId="3799"/>
    <cellStyle name="Normal 60" xfId="1929"/>
    <cellStyle name="Normal 61" xfId="1930"/>
    <cellStyle name="Normal 62" xfId="1931"/>
    <cellStyle name="Normal 63" xfId="1932"/>
    <cellStyle name="Normal 64" xfId="1933"/>
    <cellStyle name="Normal 65" xfId="1934"/>
    <cellStyle name="Normal 66" xfId="1935"/>
    <cellStyle name="Normal 67" xfId="1936"/>
    <cellStyle name="Normal 68" xfId="1937"/>
    <cellStyle name="Normal 69" xfId="1938"/>
    <cellStyle name="Normal 7" xfId="1939"/>
    <cellStyle name="Normal 7 2" xfId="1940"/>
    <cellStyle name="Normal 7 2 2" xfId="4200"/>
    <cellStyle name="Normal 7 2 3" xfId="4336"/>
    <cellStyle name="Normal 7 2 4" xfId="2420"/>
    <cellStyle name="Normal 7 3" xfId="1941"/>
    <cellStyle name="Normal 7 3 2" xfId="1942"/>
    <cellStyle name="Normal 7 3 2 2" xfId="1943"/>
    <cellStyle name="Normal 7 3 2 2 2" xfId="1944"/>
    <cellStyle name="Normal 7 3 2 2 2 2" xfId="6261"/>
    <cellStyle name="Normal 7 3 2 2 2 2 2" xfId="9684"/>
    <cellStyle name="Normal 7 3 2 2 2 3" xfId="9683"/>
    <cellStyle name="Normal 7 3 2 2 3" xfId="1945"/>
    <cellStyle name="Normal 7 3 2 2 3 2" xfId="6262"/>
    <cellStyle name="Normal 7 3 2 2 3 2 2" xfId="9686"/>
    <cellStyle name="Normal 7 3 2 2 3 3" xfId="9685"/>
    <cellStyle name="Normal 7 3 2 2 4" xfId="1946"/>
    <cellStyle name="Normal 7 3 2 2 4 2" xfId="6263"/>
    <cellStyle name="Normal 7 3 2 2 4 2 2" xfId="9688"/>
    <cellStyle name="Normal 7 3 2 2 4 3" xfId="9687"/>
    <cellStyle name="Normal 7 3 2 2 5" xfId="6260"/>
    <cellStyle name="Normal 7 3 2 2 5 2" xfId="9689"/>
    <cellStyle name="Normal 7 3 2 2 6" xfId="9682"/>
    <cellStyle name="Normal 7 3 2 3" xfId="1947"/>
    <cellStyle name="Normal 7 3 2 3 2" xfId="6264"/>
    <cellStyle name="Normal 7 3 2 3 2 2" xfId="9691"/>
    <cellStyle name="Normal 7 3 2 3 3" xfId="9690"/>
    <cellStyle name="Normal 7 3 2 4" xfId="1948"/>
    <cellStyle name="Normal 7 3 2 4 2" xfId="6265"/>
    <cellStyle name="Normal 7 3 2 4 2 2" xfId="9693"/>
    <cellStyle name="Normal 7 3 2 4 3" xfId="9692"/>
    <cellStyle name="Normal 7 3 2 5" xfId="1949"/>
    <cellStyle name="Normal 7 3 2 5 2" xfId="6266"/>
    <cellStyle name="Normal 7 3 2 5 2 2" xfId="9695"/>
    <cellStyle name="Normal 7 3 2 5 3" xfId="9694"/>
    <cellStyle name="Normal 7 3 2 6" xfId="6259"/>
    <cellStyle name="Normal 7 3 2 6 2" xfId="9696"/>
    <cellStyle name="Normal 7 3 2 7" xfId="6619"/>
    <cellStyle name="Normal 7 3 3" xfId="1950"/>
    <cellStyle name="Normal 7 3 3 2" xfId="1951"/>
    <cellStyle name="Normal 7 3 3 2 2" xfId="1952"/>
    <cellStyle name="Normal 7 3 3 2 2 2" xfId="6269"/>
    <cellStyle name="Normal 7 3 3 2 2 2 2" xfId="9700"/>
    <cellStyle name="Normal 7 3 3 2 2 3" xfId="9699"/>
    <cellStyle name="Normal 7 3 3 2 3" xfId="1953"/>
    <cellStyle name="Normal 7 3 3 2 3 2" xfId="6270"/>
    <cellStyle name="Normal 7 3 3 2 3 2 2" xfId="9702"/>
    <cellStyle name="Normal 7 3 3 2 3 3" xfId="9701"/>
    <cellStyle name="Normal 7 3 3 2 4" xfId="1954"/>
    <cellStyle name="Normal 7 3 3 2 4 2" xfId="6271"/>
    <cellStyle name="Normal 7 3 3 2 4 2 2" xfId="9704"/>
    <cellStyle name="Normal 7 3 3 2 4 3" xfId="9703"/>
    <cellStyle name="Normal 7 3 3 2 5" xfId="6268"/>
    <cellStyle name="Normal 7 3 3 2 5 2" xfId="9705"/>
    <cellStyle name="Normal 7 3 3 2 6" xfId="9698"/>
    <cellStyle name="Normal 7 3 3 3" xfId="1955"/>
    <cellStyle name="Normal 7 3 3 3 2" xfId="6272"/>
    <cellStyle name="Normal 7 3 3 3 2 2" xfId="9707"/>
    <cellStyle name="Normal 7 3 3 3 3" xfId="9706"/>
    <cellStyle name="Normal 7 3 3 4" xfId="1956"/>
    <cellStyle name="Normal 7 3 3 4 2" xfId="6273"/>
    <cellStyle name="Normal 7 3 3 4 2 2" xfId="9709"/>
    <cellStyle name="Normal 7 3 3 4 3" xfId="9708"/>
    <cellStyle name="Normal 7 3 3 5" xfId="1957"/>
    <cellStyle name="Normal 7 3 3 5 2" xfId="6274"/>
    <cellStyle name="Normal 7 3 3 5 2 2" xfId="9711"/>
    <cellStyle name="Normal 7 3 3 5 3" xfId="9710"/>
    <cellStyle name="Normal 7 3 3 6" xfId="6267"/>
    <cellStyle name="Normal 7 3 3 6 2" xfId="9712"/>
    <cellStyle name="Normal 7 3 3 7" xfId="9697"/>
    <cellStyle name="Normal 7 3 4" xfId="1958"/>
    <cellStyle name="Normal 7 3 4 2" xfId="1959"/>
    <cellStyle name="Normal 7 3 4 2 2" xfId="6276"/>
    <cellStyle name="Normal 7 3 4 2 2 2" xfId="9715"/>
    <cellStyle name="Normal 7 3 4 2 3" xfId="9714"/>
    <cellStyle name="Normal 7 3 4 3" xfId="1960"/>
    <cellStyle name="Normal 7 3 4 3 2" xfId="6277"/>
    <cellStyle name="Normal 7 3 4 3 2 2" xfId="9717"/>
    <cellStyle name="Normal 7 3 4 3 3" xfId="9716"/>
    <cellStyle name="Normal 7 3 4 4" xfId="1961"/>
    <cellStyle name="Normal 7 3 4 4 2" xfId="6278"/>
    <cellStyle name="Normal 7 3 4 4 2 2" xfId="9719"/>
    <cellStyle name="Normal 7 3 4 4 3" xfId="9718"/>
    <cellStyle name="Normal 7 3 4 5" xfId="6275"/>
    <cellStyle name="Normal 7 3 4 5 2" xfId="9720"/>
    <cellStyle name="Normal 7 3 4 6" xfId="9713"/>
    <cellStyle name="Normal 7 3 5" xfId="1962"/>
    <cellStyle name="Normal 7 3 5 2" xfId="6279"/>
    <cellStyle name="Normal 7 3 5 2 2" xfId="9722"/>
    <cellStyle name="Normal 7 3 5 3" xfId="9721"/>
    <cellStyle name="Normal 7 3 6" xfId="1963"/>
    <cellStyle name="Normal 7 3 6 2" xfId="6280"/>
    <cellStyle name="Normal 7 3 6 2 2" xfId="9724"/>
    <cellStyle name="Normal 7 3 6 3" xfId="9723"/>
    <cellStyle name="Normal 7 3 7" xfId="1964"/>
    <cellStyle name="Normal 7 3 7 2" xfId="6281"/>
    <cellStyle name="Normal 7 3 7 2 2" xfId="9726"/>
    <cellStyle name="Normal 7 3 7 3" xfId="9725"/>
    <cellStyle name="Normal 7 3 8" xfId="4337"/>
    <cellStyle name="Normal 7 4" xfId="1965"/>
    <cellStyle name="Normal 7 5" xfId="1966"/>
    <cellStyle name="Normal 7 5 2" xfId="3800"/>
    <cellStyle name="Normal 7 6" xfId="3801"/>
    <cellStyle name="Normal 7 7" xfId="6544"/>
    <cellStyle name="Normal 7 7 2" xfId="9681"/>
    <cellStyle name="Normal 70" xfId="1967"/>
    <cellStyle name="Normal 71" xfId="1968"/>
    <cellStyle name="Normal 72" xfId="1969"/>
    <cellStyle name="Normal 72 2" xfId="2448"/>
    <cellStyle name="Normal 72 3" xfId="6282"/>
    <cellStyle name="Normal 72 4" xfId="2421"/>
    <cellStyle name="Normal 73" xfId="1970"/>
    <cellStyle name="Normal 74" xfId="1971"/>
    <cellStyle name="Normal 74 2" xfId="1972"/>
    <cellStyle name="Normal 74 2 2" xfId="6284"/>
    <cellStyle name="Normal 74 2 2 2" xfId="9728"/>
    <cellStyle name="Normal 74 2 3" xfId="9727"/>
    <cellStyle name="Normal 74 3" xfId="1973"/>
    <cellStyle name="Normal 74 3 2" xfId="1974"/>
    <cellStyle name="Normal 74 3 2 2" xfId="6286"/>
    <cellStyle name="Normal 74 3 2 2 2" xfId="9731"/>
    <cellStyle name="Normal 74 3 2 3" xfId="9730"/>
    <cellStyle name="Normal 74 3 3" xfId="6285"/>
    <cellStyle name="Normal 74 3 3 2" xfId="9732"/>
    <cellStyle name="Normal 74 3 4" xfId="9729"/>
    <cellStyle name="Normal 74 4" xfId="1975"/>
    <cellStyle name="Normal 74 4 2" xfId="6287"/>
    <cellStyle name="Normal 74 4 2 2" xfId="9734"/>
    <cellStyle name="Normal 74 4 3" xfId="9733"/>
    <cellStyle name="Normal 74 5" xfId="6283"/>
    <cellStyle name="Normal 74 5 2" xfId="9735"/>
    <cellStyle name="Normal 74 6" xfId="2547"/>
    <cellStyle name="Normal 75" xfId="1976"/>
    <cellStyle name="Normal 75 2" xfId="1977"/>
    <cellStyle name="Normal 75 2 2" xfId="6289"/>
    <cellStyle name="Normal 75 2 2 2" xfId="9738"/>
    <cellStyle name="Normal 75 2 3" xfId="9737"/>
    <cellStyle name="Normal 75 3" xfId="1978"/>
    <cellStyle name="Normal 75 3 2" xfId="6290"/>
    <cellStyle name="Normal 75 3 2 2" xfId="9740"/>
    <cellStyle name="Normal 75 3 3" xfId="9739"/>
    <cellStyle name="Normal 75 4" xfId="1979"/>
    <cellStyle name="Normal 75 4 2" xfId="6291"/>
    <cellStyle name="Normal 75 4 2 2" xfId="9742"/>
    <cellStyle name="Normal 75 4 3" xfId="9741"/>
    <cellStyle name="Normal 75 5" xfId="6288"/>
    <cellStyle name="Normal 75 5 2" xfId="9743"/>
    <cellStyle name="Normal 75 6" xfId="9736"/>
    <cellStyle name="Normal 76" xfId="1980"/>
    <cellStyle name="Normal 76 2" xfId="1981"/>
    <cellStyle name="Normal 76 2 2" xfId="6293"/>
    <cellStyle name="Normal 76 2 2 2" xfId="9746"/>
    <cellStyle name="Normal 76 2 3" xfId="9745"/>
    <cellStyle name="Normal 76 3" xfId="1982"/>
    <cellStyle name="Normal 76 3 2" xfId="6294"/>
    <cellStyle name="Normal 76 3 2 2" xfId="9748"/>
    <cellStyle name="Normal 76 3 3" xfId="9747"/>
    <cellStyle name="Normal 76 4" xfId="1983"/>
    <cellStyle name="Normal 76 4 2" xfId="6295"/>
    <cellStyle name="Normal 76 4 2 2" xfId="9750"/>
    <cellStyle name="Normal 76 4 3" xfId="9749"/>
    <cellStyle name="Normal 76 5" xfId="6292"/>
    <cellStyle name="Normal 76 5 2" xfId="9751"/>
    <cellStyle name="Normal 76 6" xfId="9744"/>
    <cellStyle name="Normal 77" xfId="1984"/>
    <cellStyle name="Normal 77 2" xfId="1985"/>
    <cellStyle name="Normal 77 2 2" xfId="6297"/>
    <cellStyle name="Normal 77 2 2 2" xfId="9754"/>
    <cellStyle name="Normal 77 2 3" xfId="9753"/>
    <cellStyle name="Normal 77 3" xfId="1986"/>
    <cellStyle name="Normal 77 3 2" xfId="6298"/>
    <cellStyle name="Normal 77 3 2 2" xfId="9756"/>
    <cellStyle name="Normal 77 3 3" xfId="9755"/>
    <cellStyle name="Normal 77 4" xfId="1987"/>
    <cellStyle name="Normal 77 4 2" xfId="6299"/>
    <cellStyle name="Normal 77 4 2 2" xfId="9758"/>
    <cellStyle name="Normal 77 4 3" xfId="9757"/>
    <cellStyle name="Normal 77 5" xfId="6296"/>
    <cellStyle name="Normal 77 5 2" xfId="9759"/>
    <cellStyle name="Normal 77 6" xfId="9752"/>
    <cellStyle name="Normal 78" xfId="1988"/>
    <cellStyle name="Normal 78 2" xfId="6300"/>
    <cellStyle name="Normal 78 2 2" xfId="9761"/>
    <cellStyle name="Normal 78 3" xfId="9760"/>
    <cellStyle name="Normal 79" xfId="1989"/>
    <cellStyle name="Normal 8" xfId="1990"/>
    <cellStyle name="Normal 8 2" xfId="1991"/>
    <cellStyle name="Normal 8 2 2" xfId="4338"/>
    <cellStyle name="Normal 8 3" xfId="1992"/>
    <cellStyle name="Normal 8 3 2" xfId="1993"/>
    <cellStyle name="Normal 8 3 2 2" xfId="1994"/>
    <cellStyle name="Normal 8 3 2 2 2" xfId="1995"/>
    <cellStyle name="Normal 8 3 2 2 2 2" xfId="6303"/>
    <cellStyle name="Normal 8 3 2 2 2 2 2" xfId="9767"/>
    <cellStyle name="Normal 8 3 2 2 2 3" xfId="9766"/>
    <cellStyle name="Normal 8 3 2 2 3" xfId="1996"/>
    <cellStyle name="Normal 8 3 2 2 3 2" xfId="6304"/>
    <cellStyle name="Normal 8 3 2 2 3 2 2" xfId="9769"/>
    <cellStyle name="Normal 8 3 2 2 3 3" xfId="9768"/>
    <cellStyle name="Normal 8 3 2 2 4" xfId="1997"/>
    <cellStyle name="Normal 8 3 2 2 4 2" xfId="6305"/>
    <cellStyle name="Normal 8 3 2 2 4 2 2" xfId="9771"/>
    <cellStyle name="Normal 8 3 2 2 4 3" xfId="9770"/>
    <cellStyle name="Normal 8 3 2 2 5" xfId="6302"/>
    <cellStyle name="Normal 8 3 2 2 5 2" xfId="9772"/>
    <cellStyle name="Normal 8 3 2 2 6" xfId="9765"/>
    <cellStyle name="Normal 8 3 2 3" xfId="1998"/>
    <cellStyle name="Normal 8 3 2 3 2" xfId="6306"/>
    <cellStyle name="Normal 8 3 2 3 2 2" xfId="9774"/>
    <cellStyle name="Normal 8 3 2 3 3" xfId="9773"/>
    <cellStyle name="Normal 8 3 2 4" xfId="1999"/>
    <cellStyle name="Normal 8 3 2 4 2" xfId="6307"/>
    <cellStyle name="Normal 8 3 2 4 2 2" xfId="9776"/>
    <cellStyle name="Normal 8 3 2 4 3" xfId="9775"/>
    <cellStyle name="Normal 8 3 2 5" xfId="2000"/>
    <cellStyle name="Normal 8 3 2 5 2" xfId="6308"/>
    <cellStyle name="Normal 8 3 2 5 2 2" xfId="9778"/>
    <cellStyle name="Normal 8 3 2 5 3" xfId="9777"/>
    <cellStyle name="Normal 8 3 2 6" xfId="6301"/>
    <cellStyle name="Normal 8 3 2 6 2" xfId="9779"/>
    <cellStyle name="Normal 8 3 2 7" xfId="9764"/>
    <cellStyle name="Normal 8 3 3" xfId="2001"/>
    <cellStyle name="Normal 8 3 3 2" xfId="2002"/>
    <cellStyle name="Normal 8 3 3 2 2" xfId="2003"/>
    <cellStyle name="Normal 8 3 3 2 2 2" xfId="6311"/>
    <cellStyle name="Normal 8 3 3 2 2 2 2" xfId="9783"/>
    <cellStyle name="Normal 8 3 3 2 2 3" xfId="9782"/>
    <cellStyle name="Normal 8 3 3 2 3" xfId="2004"/>
    <cellStyle name="Normal 8 3 3 2 3 2" xfId="6312"/>
    <cellStyle name="Normal 8 3 3 2 3 2 2" xfId="9785"/>
    <cellStyle name="Normal 8 3 3 2 3 3" xfId="9784"/>
    <cellStyle name="Normal 8 3 3 2 4" xfId="2005"/>
    <cellStyle name="Normal 8 3 3 2 4 2" xfId="6313"/>
    <cellStyle name="Normal 8 3 3 2 4 2 2" xfId="9787"/>
    <cellStyle name="Normal 8 3 3 2 4 3" xfId="9786"/>
    <cellStyle name="Normal 8 3 3 2 5" xfId="6310"/>
    <cellStyle name="Normal 8 3 3 2 5 2" xfId="9788"/>
    <cellStyle name="Normal 8 3 3 2 6" xfId="9781"/>
    <cellStyle name="Normal 8 3 3 3" xfId="2006"/>
    <cellStyle name="Normal 8 3 3 3 2" xfId="6314"/>
    <cellStyle name="Normal 8 3 3 3 2 2" xfId="9790"/>
    <cellStyle name="Normal 8 3 3 3 3" xfId="9789"/>
    <cellStyle name="Normal 8 3 3 4" xfId="2007"/>
    <cellStyle name="Normal 8 3 3 4 2" xfId="6315"/>
    <cellStyle name="Normal 8 3 3 4 2 2" xfId="9792"/>
    <cellStyle name="Normal 8 3 3 4 3" xfId="9791"/>
    <cellStyle name="Normal 8 3 3 5" xfId="2008"/>
    <cellStyle name="Normal 8 3 3 5 2" xfId="6316"/>
    <cellStyle name="Normal 8 3 3 5 2 2" xfId="9794"/>
    <cellStyle name="Normal 8 3 3 5 3" xfId="9793"/>
    <cellStyle name="Normal 8 3 3 6" xfId="6309"/>
    <cellStyle name="Normal 8 3 3 6 2" xfId="9795"/>
    <cellStyle name="Normal 8 3 3 7" xfId="9780"/>
    <cellStyle name="Normal 8 3 4" xfId="2009"/>
    <cellStyle name="Normal 8 3 4 2" xfId="2010"/>
    <cellStyle name="Normal 8 3 4 2 2" xfId="6318"/>
    <cellStyle name="Normal 8 3 4 2 2 2" xfId="9798"/>
    <cellStyle name="Normal 8 3 4 2 3" xfId="9797"/>
    <cellStyle name="Normal 8 3 4 3" xfId="2011"/>
    <cellStyle name="Normal 8 3 4 3 2" xfId="6319"/>
    <cellStyle name="Normal 8 3 4 3 2 2" xfId="9800"/>
    <cellStyle name="Normal 8 3 4 3 3" xfId="9799"/>
    <cellStyle name="Normal 8 3 4 4" xfId="2012"/>
    <cellStyle name="Normal 8 3 4 4 2" xfId="6320"/>
    <cellStyle name="Normal 8 3 4 4 2 2" xfId="9802"/>
    <cellStyle name="Normal 8 3 4 4 3" xfId="9801"/>
    <cellStyle name="Normal 8 3 4 5" xfId="6317"/>
    <cellStyle name="Normal 8 3 4 5 2" xfId="9803"/>
    <cellStyle name="Normal 8 3 4 6" xfId="9796"/>
    <cellStyle name="Normal 8 3 5" xfId="2013"/>
    <cellStyle name="Normal 8 3 5 2" xfId="6321"/>
    <cellStyle name="Normal 8 3 5 2 2" xfId="9805"/>
    <cellStyle name="Normal 8 3 5 3" xfId="9804"/>
    <cellStyle name="Normal 8 3 6" xfId="2014"/>
    <cellStyle name="Normal 8 3 6 2" xfId="6322"/>
    <cellStyle name="Normal 8 3 6 2 2" xfId="9807"/>
    <cellStyle name="Normal 8 3 6 3" xfId="9806"/>
    <cellStyle name="Normal 8 3 7" xfId="2015"/>
    <cellStyle name="Normal 8 3 7 2" xfId="6323"/>
    <cellStyle name="Normal 8 3 7 2 2" xfId="9809"/>
    <cellStyle name="Normal 8 3 7 3" xfId="9808"/>
    <cellStyle name="Normal 8 3 8" xfId="4339"/>
    <cellStyle name="Normal 8 3 8 2" xfId="9810"/>
    <cellStyle name="Normal 8 3 9" xfId="9763"/>
    <cellStyle name="Normal 8 4" xfId="2016"/>
    <cellStyle name="Normal 8 5" xfId="2017"/>
    <cellStyle name="Normal 8 5 2" xfId="3802"/>
    <cellStyle name="Normal 8 6" xfId="3803"/>
    <cellStyle name="Normal 8 7" xfId="9762"/>
    <cellStyle name="Normal 80" xfId="2018"/>
    <cellStyle name="Normal 81" xfId="2019"/>
    <cellStyle name="Normal 82" xfId="2020"/>
    <cellStyle name="Normal 83" xfId="2021"/>
    <cellStyle name="Normal 83 2" xfId="4480"/>
    <cellStyle name="Normal 84" xfId="2022"/>
    <cellStyle name="Normal 85" xfId="2023"/>
    <cellStyle name="Normal 85 2" xfId="6324"/>
    <cellStyle name="Normal 85 2 2" xfId="9812"/>
    <cellStyle name="Normal 85 3" xfId="9811"/>
    <cellStyle name="Normal 86" xfId="2024"/>
    <cellStyle name="Normal 86 2" xfId="6325"/>
    <cellStyle name="Normal 86 2 2" xfId="9814"/>
    <cellStyle name="Normal 86 3" xfId="9813"/>
    <cellStyle name="Normal 87" xfId="2025"/>
    <cellStyle name="Normal 87 2" xfId="6326"/>
    <cellStyle name="Normal 87 2 2" xfId="9816"/>
    <cellStyle name="Normal 87 3" xfId="9815"/>
    <cellStyle name="Normal 88" xfId="2026"/>
    <cellStyle name="Normal 88 2" xfId="2027"/>
    <cellStyle name="Normal 88 2 2" xfId="2028"/>
    <cellStyle name="Normal 88 3" xfId="3805"/>
    <cellStyle name="Normal 88 4" xfId="3806"/>
    <cellStyle name="Normal 88 5" xfId="3804"/>
    <cellStyle name="Normal 89" xfId="2029"/>
    <cellStyle name="Normal 89 2" xfId="6327"/>
    <cellStyle name="Normal 89 3" xfId="2460"/>
    <cellStyle name="Normal 9" xfId="2030"/>
    <cellStyle name="Normal 9 2" xfId="2031"/>
    <cellStyle name="Normal 9 2 2" xfId="4341"/>
    <cellStyle name="Normal 9 3" xfId="2032"/>
    <cellStyle name="Normal 9 3 2" xfId="3807"/>
    <cellStyle name="Normal 9 4" xfId="3808"/>
    <cellStyle name="Normal 9 5" xfId="3809"/>
    <cellStyle name="Normal 9 6" xfId="4340"/>
    <cellStyle name="Normal 9 7" xfId="9817"/>
    <cellStyle name="Normal 90" xfId="2033"/>
    <cellStyle name="Normal 91" xfId="2034"/>
    <cellStyle name="Normal 92" xfId="2283"/>
    <cellStyle name="Normal 92 2" xfId="3810"/>
    <cellStyle name="Normal 93" xfId="3811"/>
    <cellStyle name="Normal 94" xfId="3812"/>
    <cellStyle name="Normal 95" xfId="3813"/>
    <cellStyle name="Normal 96" xfId="3814"/>
    <cellStyle name="Normal 97" xfId="3815"/>
    <cellStyle name="Normal 98" xfId="3816"/>
    <cellStyle name="Normal 99" xfId="3817"/>
    <cellStyle name="Normal,80 pts rojo, Texto chispeante" xfId="2035"/>
    <cellStyle name="Notas 2" xfId="2036"/>
    <cellStyle name="Notas 2 2" xfId="3818"/>
    <cellStyle name="Notas 2 2 2" xfId="3819"/>
    <cellStyle name="Notas 2 3" xfId="3820"/>
    <cellStyle name="Notas 2 4" xfId="3821"/>
    <cellStyle name="Notas 2 5" xfId="3822"/>
    <cellStyle name="Notas 2 6" xfId="3823"/>
    <cellStyle name="Notas 2 7" xfId="3824"/>
    <cellStyle name="Notas 2 8" xfId="4342"/>
    <cellStyle name="Notas 2 9" xfId="2423"/>
    <cellStyle name="Notas 3" xfId="2037"/>
    <cellStyle name="Notas 3 2" xfId="3825"/>
    <cellStyle name="Notas 3 2 2" xfId="3826"/>
    <cellStyle name="Notas 3 3" xfId="3827"/>
    <cellStyle name="Notas 3 4" xfId="3828"/>
    <cellStyle name="Notas 3 5" xfId="3829"/>
    <cellStyle name="Notas 3 6" xfId="3830"/>
    <cellStyle name="Notas 3 7" xfId="3831"/>
    <cellStyle name="Notas 3 8" xfId="4343"/>
    <cellStyle name="Notas 3 9" xfId="2424"/>
    <cellStyle name="Notas 4" xfId="2038"/>
    <cellStyle name="Notas 4 2" xfId="3832"/>
    <cellStyle name="Notas 4 2 2" xfId="3833"/>
    <cellStyle name="Notas 4 3" xfId="3834"/>
    <cellStyle name="Notas 4 4" xfId="3835"/>
    <cellStyle name="Notas 4 5" xfId="3836"/>
    <cellStyle name="Notas 4 6" xfId="3837"/>
    <cellStyle name="Notas 4 7" xfId="3838"/>
    <cellStyle name="Notas 4 8" xfId="4344"/>
    <cellStyle name="Notas 4 9" xfId="2425"/>
    <cellStyle name="Notas 5" xfId="2422"/>
    <cellStyle name="Note" xfId="2039"/>
    <cellStyle name="Note 2" xfId="2040"/>
    <cellStyle name="Note 2 2" xfId="3840"/>
    <cellStyle name="Note 2 2 2" xfId="3841"/>
    <cellStyle name="Note 2 3" xfId="3842"/>
    <cellStyle name="Note 2 4" xfId="3843"/>
    <cellStyle name="Note 2 5" xfId="3844"/>
    <cellStyle name="Note 2 6" xfId="3845"/>
    <cellStyle name="Note 2 7" xfId="3846"/>
    <cellStyle name="Note 2 8" xfId="3839"/>
    <cellStyle name="Note 3" xfId="3847"/>
    <cellStyle name="Note 3 2" xfId="3848"/>
    <cellStyle name="Note 4" xfId="3849"/>
    <cellStyle name="Note 5" xfId="3850"/>
    <cellStyle name="Note 6" xfId="3851"/>
    <cellStyle name="Note 7" xfId="3852"/>
    <cellStyle name="Note 8" xfId="3853"/>
    <cellStyle name="Note 9" xfId="2426"/>
    <cellStyle name="Output" xfId="2041"/>
    <cellStyle name="Output 10" xfId="3854"/>
    <cellStyle name="Output 10 2" xfId="9818"/>
    <cellStyle name="Output 11" xfId="3855"/>
    <cellStyle name="Output 11 2" xfId="9819"/>
    <cellStyle name="Output 12" xfId="6537"/>
    <cellStyle name="Output 13" xfId="2427"/>
    <cellStyle name="Output 2" xfId="2042"/>
    <cellStyle name="Output 2 10" xfId="4481"/>
    <cellStyle name="Output 2 10 2" xfId="9821"/>
    <cellStyle name="Output 2 11" xfId="9820"/>
    <cellStyle name="Output 2 12" xfId="6681"/>
    <cellStyle name="Output 2 13" xfId="3856"/>
    <cellStyle name="Output 2 2" xfId="3857"/>
    <cellStyle name="Output 2 2 2" xfId="3858"/>
    <cellStyle name="Output 2 2 2 2" xfId="9823"/>
    <cellStyle name="Output 2 2 3" xfId="3859"/>
    <cellStyle name="Output 2 2 3 2" xfId="9824"/>
    <cellStyle name="Output 2 2 4" xfId="9822"/>
    <cellStyle name="Output 2 3" xfId="3860"/>
    <cellStyle name="Output 2 3 2" xfId="9825"/>
    <cellStyle name="Output 2 4" xfId="3861"/>
    <cellStyle name="Output 2 4 2" xfId="9826"/>
    <cellStyle name="Output 2 5" xfId="3862"/>
    <cellStyle name="Output 2 5 2" xfId="9827"/>
    <cellStyle name="Output 2 6" xfId="3863"/>
    <cellStyle name="Output 2 6 2" xfId="9828"/>
    <cellStyle name="Output 2 7" xfId="3864"/>
    <cellStyle name="Output 2 7 2" xfId="9829"/>
    <cellStyle name="Output 2 8" xfId="3865"/>
    <cellStyle name="Output 2 8 2" xfId="9830"/>
    <cellStyle name="Output 2 9" xfId="3866"/>
    <cellStyle name="Output 2 9 2" xfId="9831"/>
    <cellStyle name="Output 3" xfId="3867"/>
    <cellStyle name="Output 3 10" xfId="9832"/>
    <cellStyle name="Output 3 2" xfId="3868"/>
    <cellStyle name="Output 3 2 2" xfId="3869"/>
    <cellStyle name="Output 3 2 2 2" xfId="9834"/>
    <cellStyle name="Output 3 2 3" xfId="3870"/>
    <cellStyle name="Output 3 2 3 2" xfId="9835"/>
    <cellStyle name="Output 3 2 4" xfId="9833"/>
    <cellStyle name="Output 3 3" xfId="3871"/>
    <cellStyle name="Output 3 3 2" xfId="9836"/>
    <cellStyle name="Output 3 4" xfId="3872"/>
    <cellStyle name="Output 3 4 2" xfId="9837"/>
    <cellStyle name="Output 3 5" xfId="3873"/>
    <cellStyle name="Output 3 5 2" xfId="9838"/>
    <cellStyle name="Output 3 6" xfId="3874"/>
    <cellStyle name="Output 3 6 2" xfId="9839"/>
    <cellStyle name="Output 3 7" xfId="3875"/>
    <cellStyle name="Output 3 7 2" xfId="9840"/>
    <cellStyle name="Output 3 8" xfId="3876"/>
    <cellStyle name="Output 3 8 2" xfId="9841"/>
    <cellStyle name="Output 3 9" xfId="3877"/>
    <cellStyle name="Output 3 9 2" xfId="9842"/>
    <cellStyle name="Output 4" xfId="3878"/>
    <cellStyle name="Output 4 2" xfId="3879"/>
    <cellStyle name="Output 4 2 2" xfId="9844"/>
    <cellStyle name="Output 4 3" xfId="3880"/>
    <cellStyle name="Output 4 3 2" xfId="9845"/>
    <cellStyle name="Output 4 4" xfId="9843"/>
    <cellStyle name="Output 5" xfId="3881"/>
    <cellStyle name="Output 5 2" xfId="9846"/>
    <cellStyle name="Output 6" xfId="3882"/>
    <cellStyle name="Output 6 2" xfId="9847"/>
    <cellStyle name="Output 7" xfId="3883"/>
    <cellStyle name="Output 7 2" xfId="9848"/>
    <cellStyle name="Output 8" xfId="3884"/>
    <cellStyle name="Output 8 2" xfId="9849"/>
    <cellStyle name="Output 9" xfId="3885"/>
    <cellStyle name="Output 9 2" xfId="9850"/>
    <cellStyle name="Percent 2" xfId="2043"/>
    <cellStyle name="Percent 2 2" xfId="2044"/>
    <cellStyle name="Percent 2 2 2" xfId="2045"/>
    <cellStyle name="Percent 2 2 2 2" xfId="4201"/>
    <cellStyle name="Percent 2 2 2 3" xfId="3886"/>
    <cellStyle name="Percent 2 3" xfId="2046"/>
    <cellStyle name="Percent 2 3 10" xfId="9851"/>
    <cellStyle name="Percent 2 3 11" xfId="6699"/>
    <cellStyle name="Percent 2 3 2" xfId="2047"/>
    <cellStyle name="Percent 2 3 2 2" xfId="2048"/>
    <cellStyle name="Percent 2 3 2 2 2" xfId="2049"/>
    <cellStyle name="Percent 2 3 2 2 2 2" xfId="3887"/>
    <cellStyle name="Percent 2 3 2 2 2 2 2" xfId="6328"/>
    <cellStyle name="Percent 2 3 2 2 2 2 2 2" xfId="9853"/>
    <cellStyle name="Percent 2 3 2 2 2 2 3" xfId="9852"/>
    <cellStyle name="Percent 2 3 2 2 3" xfId="2050"/>
    <cellStyle name="Percent 2 3 2 2 3 2" xfId="3888"/>
    <cellStyle name="Percent 2 3 2 2 3 2 2" xfId="6329"/>
    <cellStyle name="Percent 2 3 2 2 3 2 2 2" xfId="9855"/>
    <cellStyle name="Percent 2 3 2 2 3 2 3" xfId="9854"/>
    <cellStyle name="Percent 2 3 2 2 4" xfId="2051"/>
    <cellStyle name="Percent 2 3 2 2 4 2" xfId="3889"/>
    <cellStyle name="Percent 2 3 2 2 4 2 2" xfId="6330"/>
    <cellStyle name="Percent 2 3 2 2 4 2 2 2" xfId="9857"/>
    <cellStyle name="Percent 2 3 2 2 4 2 3" xfId="9856"/>
    <cellStyle name="Percent 2 3 2 2 5" xfId="3890"/>
    <cellStyle name="Percent 2 3 2 2 5 2" xfId="6331"/>
    <cellStyle name="Percent 2 3 2 2 5 2 2" xfId="9859"/>
    <cellStyle name="Percent 2 3 2 2 5 3" xfId="9858"/>
    <cellStyle name="Percent 2 3 2 3" xfId="2052"/>
    <cellStyle name="Percent 2 3 2 3 2" xfId="3891"/>
    <cellStyle name="Percent 2 3 2 3 2 2" xfId="6332"/>
    <cellStyle name="Percent 2 3 2 3 2 2 2" xfId="9861"/>
    <cellStyle name="Percent 2 3 2 3 2 3" xfId="9860"/>
    <cellStyle name="Percent 2 3 2 4" xfId="2053"/>
    <cellStyle name="Percent 2 3 2 4 2" xfId="3892"/>
    <cellStyle name="Percent 2 3 2 4 2 2" xfId="6333"/>
    <cellStyle name="Percent 2 3 2 4 2 2 2" xfId="9863"/>
    <cellStyle name="Percent 2 3 2 4 2 3" xfId="9862"/>
    <cellStyle name="Percent 2 3 2 5" xfId="2054"/>
    <cellStyle name="Percent 2 3 2 5 2" xfId="3893"/>
    <cellStyle name="Percent 2 3 2 5 2 2" xfId="6334"/>
    <cellStyle name="Percent 2 3 2 5 2 2 2" xfId="9865"/>
    <cellStyle name="Percent 2 3 2 5 2 3" xfId="9864"/>
    <cellStyle name="Percent 2 3 2 6" xfId="3894"/>
    <cellStyle name="Percent 2 3 2 6 2" xfId="6335"/>
    <cellStyle name="Percent 2 3 2 6 2 2" xfId="9867"/>
    <cellStyle name="Percent 2 3 2 6 3" xfId="9866"/>
    <cellStyle name="Percent 2 3 3" xfId="2055"/>
    <cellStyle name="Percent 2 3 3 2" xfId="2056"/>
    <cellStyle name="Percent 2 3 3 2 2" xfId="2057"/>
    <cellStyle name="Percent 2 3 3 2 2 2" xfId="3895"/>
    <cellStyle name="Percent 2 3 3 2 2 2 2" xfId="6336"/>
    <cellStyle name="Percent 2 3 3 2 2 2 2 2" xfId="9869"/>
    <cellStyle name="Percent 2 3 3 2 2 2 3" xfId="9868"/>
    <cellStyle name="Percent 2 3 3 2 3" xfId="2058"/>
    <cellStyle name="Percent 2 3 3 2 3 2" xfId="3896"/>
    <cellStyle name="Percent 2 3 3 2 3 2 2" xfId="6337"/>
    <cellStyle name="Percent 2 3 3 2 3 2 2 2" xfId="9871"/>
    <cellStyle name="Percent 2 3 3 2 3 2 3" xfId="9870"/>
    <cellStyle name="Percent 2 3 3 2 4" xfId="2059"/>
    <cellStyle name="Percent 2 3 3 2 4 2" xfId="3897"/>
    <cellStyle name="Percent 2 3 3 2 4 2 2" xfId="6338"/>
    <cellStyle name="Percent 2 3 3 2 4 2 2 2" xfId="9873"/>
    <cellStyle name="Percent 2 3 3 2 4 2 3" xfId="9872"/>
    <cellStyle name="Percent 2 3 3 2 5" xfId="3898"/>
    <cellStyle name="Percent 2 3 3 2 5 2" xfId="6339"/>
    <cellStyle name="Percent 2 3 3 2 5 2 2" xfId="9875"/>
    <cellStyle name="Percent 2 3 3 2 5 3" xfId="9874"/>
    <cellStyle name="Percent 2 3 3 3" xfId="2060"/>
    <cellStyle name="Percent 2 3 3 3 2" xfId="3899"/>
    <cellStyle name="Percent 2 3 3 3 2 2" xfId="6340"/>
    <cellStyle name="Percent 2 3 3 3 2 2 2" xfId="9877"/>
    <cellStyle name="Percent 2 3 3 3 2 3" xfId="9876"/>
    <cellStyle name="Percent 2 3 3 4" xfId="2061"/>
    <cellStyle name="Percent 2 3 3 4 2" xfId="3900"/>
    <cellStyle name="Percent 2 3 3 4 2 2" xfId="6341"/>
    <cellStyle name="Percent 2 3 3 4 2 2 2" xfId="9879"/>
    <cellStyle name="Percent 2 3 3 4 2 3" xfId="9878"/>
    <cellStyle name="Percent 2 3 3 5" xfId="2062"/>
    <cellStyle name="Percent 2 3 3 5 2" xfId="3901"/>
    <cellStyle name="Percent 2 3 3 5 2 2" xfId="6342"/>
    <cellStyle name="Percent 2 3 3 5 2 2 2" xfId="9881"/>
    <cellStyle name="Percent 2 3 3 5 2 3" xfId="9880"/>
    <cellStyle name="Percent 2 3 3 6" xfId="3902"/>
    <cellStyle name="Percent 2 3 3 6 2" xfId="6343"/>
    <cellStyle name="Percent 2 3 3 6 2 2" xfId="9883"/>
    <cellStyle name="Percent 2 3 3 6 3" xfId="9882"/>
    <cellStyle name="Percent 2 3 4" xfId="2063"/>
    <cellStyle name="Percent 2 3 4 2" xfId="2064"/>
    <cellStyle name="Percent 2 3 4 2 2" xfId="3903"/>
    <cellStyle name="Percent 2 3 4 2 2 2" xfId="6344"/>
    <cellStyle name="Percent 2 3 4 2 2 2 2" xfId="9885"/>
    <cellStyle name="Percent 2 3 4 2 2 3" xfId="9884"/>
    <cellStyle name="Percent 2 3 4 3" xfId="2065"/>
    <cellStyle name="Percent 2 3 4 3 2" xfId="3904"/>
    <cellStyle name="Percent 2 3 4 3 2 2" xfId="6345"/>
    <cellStyle name="Percent 2 3 4 3 2 2 2" xfId="9887"/>
    <cellStyle name="Percent 2 3 4 3 2 3" xfId="9886"/>
    <cellStyle name="Percent 2 3 4 4" xfId="2066"/>
    <cellStyle name="Percent 2 3 4 4 2" xfId="3905"/>
    <cellStyle name="Percent 2 3 4 4 2 2" xfId="6346"/>
    <cellStyle name="Percent 2 3 4 4 2 2 2" xfId="9889"/>
    <cellStyle name="Percent 2 3 4 4 2 3" xfId="9888"/>
    <cellStyle name="Percent 2 3 4 5" xfId="3906"/>
    <cellStyle name="Percent 2 3 4 5 2" xfId="6347"/>
    <cellStyle name="Percent 2 3 4 5 2 2" xfId="9891"/>
    <cellStyle name="Percent 2 3 4 5 3" xfId="9890"/>
    <cellStyle name="Percent 2 3 5" xfId="2067"/>
    <cellStyle name="Percent 2 3 5 2" xfId="3907"/>
    <cellStyle name="Percent 2 3 5 2 2" xfId="6348"/>
    <cellStyle name="Percent 2 3 5 2 2 2" xfId="9893"/>
    <cellStyle name="Percent 2 3 5 2 3" xfId="9892"/>
    <cellStyle name="Percent 2 3 6" xfId="2068"/>
    <cellStyle name="Percent 2 3 6 2" xfId="3908"/>
    <cellStyle name="Percent 2 3 6 2 2" xfId="6349"/>
    <cellStyle name="Percent 2 3 6 2 2 2" xfId="9895"/>
    <cellStyle name="Percent 2 3 6 2 3" xfId="9894"/>
    <cellStyle name="Percent 2 3 7" xfId="2069"/>
    <cellStyle name="Percent 2 3 7 2" xfId="3909"/>
    <cellStyle name="Percent 2 3 7 2 2" xfId="6350"/>
    <cellStyle name="Percent 2 3 7 2 2 2" xfId="9897"/>
    <cellStyle name="Percent 2 3 7 2 3" xfId="9896"/>
    <cellStyle name="Percent 2 3 8" xfId="2070"/>
    <cellStyle name="Percent 2 3 8 2" xfId="3910"/>
    <cellStyle name="Percent 2 3 9" xfId="3911"/>
    <cellStyle name="Percent 2 3 9 2" xfId="6351"/>
    <cellStyle name="Percent 2 3 9 2 2" xfId="9899"/>
    <cellStyle name="Percent 2 3 9 3" xfId="9898"/>
    <cellStyle name="Percent 2 4" xfId="2071"/>
    <cellStyle name="Percent 2 4 2" xfId="2072"/>
    <cellStyle name="Percent 2 4 2 2" xfId="2073"/>
    <cellStyle name="Percent 2 4 2 2 2" xfId="2074"/>
    <cellStyle name="Percent 2 4 2 2 2 2" xfId="3912"/>
    <cellStyle name="Percent 2 4 2 2 2 2 2" xfId="6352"/>
    <cellStyle name="Percent 2 4 2 2 2 2 2 2" xfId="9901"/>
    <cellStyle name="Percent 2 4 2 2 2 2 3" xfId="9900"/>
    <cellStyle name="Percent 2 4 2 2 3" xfId="2075"/>
    <cellStyle name="Percent 2 4 2 2 3 2" xfId="3913"/>
    <cellStyle name="Percent 2 4 2 2 3 2 2" xfId="6353"/>
    <cellStyle name="Percent 2 4 2 2 3 2 2 2" xfId="9903"/>
    <cellStyle name="Percent 2 4 2 2 3 2 3" xfId="9902"/>
    <cellStyle name="Percent 2 4 2 2 4" xfId="2076"/>
    <cellStyle name="Percent 2 4 2 2 4 2" xfId="3914"/>
    <cellStyle name="Percent 2 4 2 2 4 2 2" xfId="6354"/>
    <cellStyle name="Percent 2 4 2 2 4 2 2 2" xfId="9905"/>
    <cellStyle name="Percent 2 4 2 2 4 2 3" xfId="9904"/>
    <cellStyle name="Percent 2 4 2 2 5" xfId="3915"/>
    <cellStyle name="Percent 2 4 2 2 5 2" xfId="6355"/>
    <cellStyle name="Percent 2 4 2 2 5 2 2" xfId="9907"/>
    <cellStyle name="Percent 2 4 2 2 5 3" xfId="9906"/>
    <cellStyle name="Percent 2 4 2 3" xfId="2077"/>
    <cellStyle name="Percent 2 4 2 3 2" xfId="3916"/>
    <cellStyle name="Percent 2 4 2 3 2 2" xfId="6356"/>
    <cellStyle name="Percent 2 4 2 3 2 2 2" xfId="9909"/>
    <cellStyle name="Percent 2 4 2 3 2 3" xfId="9908"/>
    <cellStyle name="Percent 2 4 2 4" xfId="2078"/>
    <cellStyle name="Percent 2 4 2 4 2" xfId="3917"/>
    <cellStyle name="Percent 2 4 2 4 2 2" xfId="6357"/>
    <cellStyle name="Percent 2 4 2 4 2 2 2" xfId="9911"/>
    <cellStyle name="Percent 2 4 2 4 2 3" xfId="9910"/>
    <cellStyle name="Percent 2 4 2 5" xfId="2079"/>
    <cellStyle name="Percent 2 4 2 5 2" xfId="3918"/>
    <cellStyle name="Percent 2 4 2 5 2 2" xfId="6358"/>
    <cellStyle name="Percent 2 4 2 5 2 2 2" xfId="9913"/>
    <cellStyle name="Percent 2 4 2 5 2 3" xfId="9912"/>
    <cellStyle name="Percent 2 4 2 6" xfId="3919"/>
    <cellStyle name="Percent 2 4 2 6 2" xfId="6359"/>
    <cellStyle name="Percent 2 4 2 6 2 2" xfId="9915"/>
    <cellStyle name="Percent 2 4 2 6 3" xfId="9914"/>
    <cellStyle name="Percent 2 4 3" xfId="2080"/>
    <cellStyle name="Percent 2 4 3 2" xfId="2081"/>
    <cellStyle name="Percent 2 4 3 2 2" xfId="2082"/>
    <cellStyle name="Percent 2 4 3 2 2 2" xfId="3920"/>
    <cellStyle name="Percent 2 4 3 2 2 2 2" xfId="6360"/>
    <cellStyle name="Percent 2 4 3 2 2 2 2 2" xfId="9917"/>
    <cellStyle name="Percent 2 4 3 2 2 2 3" xfId="9916"/>
    <cellStyle name="Percent 2 4 3 2 3" xfId="2083"/>
    <cellStyle name="Percent 2 4 3 2 3 2" xfId="3921"/>
    <cellStyle name="Percent 2 4 3 2 3 2 2" xfId="6361"/>
    <cellStyle name="Percent 2 4 3 2 3 2 2 2" xfId="9919"/>
    <cellStyle name="Percent 2 4 3 2 3 2 3" xfId="9918"/>
    <cellStyle name="Percent 2 4 3 2 4" xfId="2084"/>
    <cellStyle name="Percent 2 4 3 2 4 2" xfId="3922"/>
    <cellStyle name="Percent 2 4 3 2 4 2 2" xfId="6362"/>
    <cellStyle name="Percent 2 4 3 2 4 2 2 2" xfId="9921"/>
    <cellStyle name="Percent 2 4 3 2 4 2 3" xfId="9920"/>
    <cellStyle name="Percent 2 4 3 2 5" xfId="3923"/>
    <cellStyle name="Percent 2 4 3 2 5 2" xfId="6363"/>
    <cellStyle name="Percent 2 4 3 2 5 2 2" xfId="9923"/>
    <cellStyle name="Percent 2 4 3 2 5 3" xfId="9922"/>
    <cellStyle name="Percent 2 4 3 3" xfId="2085"/>
    <cellStyle name="Percent 2 4 3 3 2" xfId="3924"/>
    <cellStyle name="Percent 2 4 3 3 2 2" xfId="6364"/>
    <cellStyle name="Percent 2 4 3 3 2 2 2" xfId="9925"/>
    <cellStyle name="Percent 2 4 3 3 2 3" xfId="9924"/>
    <cellStyle name="Percent 2 4 3 4" xfId="2086"/>
    <cellStyle name="Percent 2 4 3 4 2" xfId="3925"/>
    <cellStyle name="Percent 2 4 3 4 2 2" xfId="6365"/>
    <cellStyle name="Percent 2 4 3 4 2 2 2" xfId="9927"/>
    <cellStyle name="Percent 2 4 3 4 2 3" xfId="9926"/>
    <cellStyle name="Percent 2 4 3 5" xfId="2087"/>
    <cellStyle name="Percent 2 4 3 5 2" xfId="3926"/>
    <cellStyle name="Percent 2 4 3 5 2 2" xfId="6366"/>
    <cellStyle name="Percent 2 4 3 5 2 2 2" xfId="9929"/>
    <cellStyle name="Percent 2 4 3 5 2 3" xfId="9928"/>
    <cellStyle name="Percent 2 4 3 6" xfId="3927"/>
    <cellStyle name="Percent 2 4 3 6 2" xfId="6367"/>
    <cellStyle name="Percent 2 4 3 6 2 2" xfId="9931"/>
    <cellStyle name="Percent 2 4 3 6 3" xfId="9930"/>
    <cellStyle name="Percent 2 4 4" xfId="2088"/>
    <cellStyle name="Percent 2 4 4 2" xfId="2089"/>
    <cellStyle name="Percent 2 4 4 2 2" xfId="3928"/>
    <cellStyle name="Percent 2 4 4 2 2 2" xfId="6368"/>
    <cellStyle name="Percent 2 4 4 2 2 2 2" xfId="9933"/>
    <cellStyle name="Percent 2 4 4 2 2 3" xfId="9932"/>
    <cellStyle name="Percent 2 4 4 3" xfId="2090"/>
    <cellStyle name="Percent 2 4 4 3 2" xfId="3929"/>
    <cellStyle name="Percent 2 4 4 3 2 2" xfId="6369"/>
    <cellStyle name="Percent 2 4 4 3 2 2 2" xfId="9935"/>
    <cellStyle name="Percent 2 4 4 3 2 3" xfId="9934"/>
    <cellStyle name="Percent 2 4 4 4" xfId="2091"/>
    <cellStyle name="Percent 2 4 4 4 2" xfId="3930"/>
    <cellStyle name="Percent 2 4 4 4 2 2" xfId="6370"/>
    <cellStyle name="Percent 2 4 4 4 2 2 2" xfId="9937"/>
    <cellStyle name="Percent 2 4 4 4 2 3" xfId="9936"/>
    <cellStyle name="Percent 2 4 4 5" xfId="3931"/>
    <cellStyle name="Percent 2 4 4 5 2" xfId="6371"/>
    <cellStyle name="Percent 2 4 4 5 2 2" xfId="9939"/>
    <cellStyle name="Percent 2 4 4 5 3" xfId="9938"/>
    <cellStyle name="Percent 2 4 5" xfId="2092"/>
    <cellStyle name="Percent 2 4 5 2" xfId="3932"/>
    <cellStyle name="Percent 2 4 5 2 2" xfId="6372"/>
    <cellStyle name="Percent 2 4 5 2 2 2" xfId="9941"/>
    <cellStyle name="Percent 2 4 5 2 3" xfId="9940"/>
    <cellStyle name="Percent 2 4 6" xfId="2093"/>
    <cellStyle name="Percent 2 4 6 2" xfId="3933"/>
    <cellStyle name="Percent 2 4 6 2 2" xfId="6373"/>
    <cellStyle name="Percent 2 4 6 2 2 2" xfId="9943"/>
    <cellStyle name="Percent 2 4 6 2 3" xfId="9942"/>
    <cellStyle name="Percent 2 4 7" xfId="2094"/>
    <cellStyle name="Percent 2 4 7 2" xfId="3934"/>
    <cellStyle name="Percent 2 4 7 2 2" xfId="6374"/>
    <cellStyle name="Percent 2 4 7 2 2 2" xfId="9945"/>
    <cellStyle name="Percent 2 4 7 2 3" xfId="9944"/>
    <cellStyle name="Percent 2 4 8" xfId="3935"/>
    <cellStyle name="Percent 2 4 8 2" xfId="6375"/>
    <cellStyle name="Percent 2 4 8 2 2" xfId="9947"/>
    <cellStyle name="Percent 2 4 8 3" xfId="9946"/>
    <cellStyle name="Percent 3" xfId="2095"/>
    <cellStyle name="Percent 3 2" xfId="2096"/>
    <cellStyle name="Percent 3 2 2" xfId="2097"/>
    <cellStyle name="Percent 3 2 3" xfId="2098"/>
    <cellStyle name="Percent 3 2 3 2" xfId="2099"/>
    <cellStyle name="Percent 3 2 3 2 2" xfId="2100"/>
    <cellStyle name="Percent 3 2 3 2 2 2" xfId="3936"/>
    <cellStyle name="Percent 3 2 3 2 2 2 2" xfId="6376"/>
    <cellStyle name="Percent 3 2 3 2 2 2 2 2" xfId="9950"/>
    <cellStyle name="Percent 3 2 3 2 2 2 3" xfId="9949"/>
    <cellStyle name="Percent 3 2 3 2 3" xfId="2101"/>
    <cellStyle name="Percent 3 2 3 2 3 2" xfId="3937"/>
    <cellStyle name="Percent 3 2 3 2 3 2 2" xfId="6377"/>
    <cellStyle name="Percent 3 2 3 2 3 2 2 2" xfId="9952"/>
    <cellStyle name="Percent 3 2 3 2 3 2 3" xfId="9951"/>
    <cellStyle name="Percent 3 2 3 2 4" xfId="2102"/>
    <cellStyle name="Percent 3 2 3 2 4 2" xfId="3938"/>
    <cellStyle name="Percent 3 2 3 2 4 2 2" xfId="6378"/>
    <cellStyle name="Percent 3 2 3 2 4 2 2 2" xfId="9954"/>
    <cellStyle name="Percent 3 2 3 2 4 2 3" xfId="9953"/>
    <cellStyle name="Percent 3 2 3 2 5" xfId="3939"/>
    <cellStyle name="Percent 3 2 3 2 5 2" xfId="6379"/>
    <cellStyle name="Percent 3 2 3 2 5 2 2" xfId="9956"/>
    <cellStyle name="Percent 3 2 3 2 5 3" xfId="9955"/>
    <cellStyle name="Percent 3 2 3 3" xfId="2103"/>
    <cellStyle name="Percent 3 2 3 3 2" xfId="3940"/>
    <cellStyle name="Percent 3 2 3 3 2 2" xfId="6380"/>
    <cellStyle name="Percent 3 2 3 3 2 2 2" xfId="9958"/>
    <cellStyle name="Percent 3 2 3 3 2 3" xfId="9957"/>
    <cellStyle name="Percent 3 2 3 4" xfId="2104"/>
    <cellStyle name="Percent 3 2 3 4 2" xfId="3941"/>
    <cellStyle name="Percent 3 2 3 4 2 2" xfId="6381"/>
    <cellStyle name="Percent 3 2 3 4 2 2 2" xfId="9960"/>
    <cellStyle name="Percent 3 2 3 4 2 3" xfId="9959"/>
    <cellStyle name="Percent 3 2 3 5" xfId="2105"/>
    <cellStyle name="Percent 3 2 3 5 2" xfId="3942"/>
    <cellStyle name="Percent 3 2 3 5 2 2" xfId="6382"/>
    <cellStyle name="Percent 3 2 3 5 2 2 2" xfId="9962"/>
    <cellStyle name="Percent 3 2 3 5 2 3" xfId="9961"/>
    <cellStyle name="Percent 3 2 3 6" xfId="3943"/>
    <cellStyle name="Percent 3 2 3 6 2" xfId="6383"/>
    <cellStyle name="Percent 3 2 3 6 2 2" xfId="9964"/>
    <cellStyle name="Percent 3 2 3 6 3" xfId="9963"/>
    <cellStyle name="Percent 3 2 4" xfId="2106"/>
    <cellStyle name="Percent 3 2 5" xfId="2107"/>
    <cellStyle name="Percent 3 2 5 2" xfId="6384"/>
    <cellStyle name="Percent 3 2 5 2 2" xfId="9966"/>
    <cellStyle name="Percent 3 2 5 3" xfId="9965"/>
    <cellStyle name="Percent 3 2 5 4" xfId="3944"/>
    <cellStyle name="Percent 3 2 6" xfId="3945"/>
    <cellStyle name="Percent 3 2 7" xfId="6538"/>
    <cellStyle name="Percent 3 2 7 2" xfId="9948"/>
    <cellStyle name="Percent 3 2 8" xfId="6601"/>
    <cellStyle name="Percent 3 2 9" xfId="6617"/>
    <cellStyle name="Percent 3 3" xfId="2108"/>
    <cellStyle name="Percent 3 3 2" xfId="2109"/>
    <cellStyle name="Percent 3 3 2 2" xfId="6386"/>
    <cellStyle name="Percent 3 3 2 2 2" xfId="9969"/>
    <cellStyle name="Percent 3 3 2 3" xfId="9968"/>
    <cellStyle name="Percent 3 3 2 4" xfId="3946"/>
    <cellStyle name="Percent 3 3 3" xfId="3947"/>
    <cellStyle name="Percent 3 3 4" xfId="6385"/>
    <cellStyle name="Percent 3 3 4 2" xfId="9970"/>
    <cellStyle name="Percent 3 3 5" xfId="9967"/>
    <cellStyle name="Percent 3 3 6" xfId="6714"/>
    <cellStyle name="Percent 3 4" xfId="2110"/>
    <cellStyle name="Percent 3 4 2" xfId="2111"/>
    <cellStyle name="Percent 3 4 2 2" xfId="2112"/>
    <cellStyle name="Percent 3 4 2 2 2" xfId="3948"/>
    <cellStyle name="Percent 3 4 2 2 2 2" xfId="6387"/>
    <cellStyle name="Percent 3 4 2 2 2 2 2" xfId="9972"/>
    <cellStyle name="Percent 3 4 2 2 2 3" xfId="9971"/>
    <cellStyle name="Percent 3 4 2 3" xfId="2113"/>
    <cellStyle name="Percent 3 4 2 3 2" xfId="3949"/>
    <cellStyle name="Percent 3 4 2 3 2 2" xfId="6388"/>
    <cellStyle name="Percent 3 4 2 3 2 2 2" xfId="9974"/>
    <cellStyle name="Percent 3 4 2 3 2 3" xfId="9973"/>
    <cellStyle name="Percent 3 4 2 4" xfId="2114"/>
    <cellStyle name="Percent 3 4 2 4 2" xfId="3950"/>
    <cellStyle name="Percent 3 4 2 4 2 2" xfId="6389"/>
    <cellStyle name="Percent 3 4 2 4 2 2 2" xfId="9976"/>
    <cellStyle name="Percent 3 4 2 4 2 3" xfId="9975"/>
    <cellStyle name="Percent 3 4 2 5" xfId="3951"/>
    <cellStyle name="Percent 3 4 2 5 2" xfId="6390"/>
    <cellStyle name="Percent 3 4 2 5 2 2" xfId="9978"/>
    <cellStyle name="Percent 3 4 2 5 3" xfId="9977"/>
    <cellStyle name="Percent 3 4 3" xfId="2115"/>
    <cellStyle name="Percent 3 4 3 2" xfId="3952"/>
    <cellStyle name="Percent 3 4 3 2 2" xfId="6391"/>
    <cellStyle name="Percent 3 4 3 2 2 2" xfId="9980"/>
    <cellStyle name="Percent 3 4 3 2 3" xfId="9979"/>
    <cellStyle name="Percent 3 4 4" xfId="2116"/>
    <cellStyle name="Percent 3 4 4 2" xfId="3953"/>
    <cellStyle name="Percent 3 4 4 2 2" xfId="6392"/>
    <cellStyle name="Percent 3 4 4 2 2 2" xfId="9982"/>
    <cellStyle name="Percent 3 4 4 2 3" xfId="9981"/>
    <cellStyle name="Percent 3 4 5" xfId="2117"/>
    <cellStyle name="Percent 3 4 5 2" xfId="3954"/>
    <cellStyle name="Percent 3 4 5 2 2" xfId="6393"/>
    <cellStyle name="Percent 3 4 5 2 2 2" xfId="9984"/>
    <cellStyle name="Percent 3 4 5 2 3" xfId="9983"/>
    <cellStyle name="Percent 3 4 6" xfId="2118"/>
    <cellStyle name="Percent 3 4 6 2" xfId="6394"/>
    <cellStyle name="Percent 3 4 6 2 2" xfId="9986"/>
    <cellStyle name="Percent 3 4 6 3" xfId="9985"/>
    <cellStyle name="Percent 3 4 6 4" xfId="3955"/>
    <cellStyle name="Percent 3 5" xfId="2119"/>
    <cellStyle name="Percent 3 6" xfId="2120"/>
    <cellStyle name="Percent 3 6 2" xfId="6395"/>
    <cellStyle name="Percent 3 6 2 2" xfId="9988"/>
    <cellStyle name="Percent 3 6 3" xfId="9987"/>
    <cellStyle name="Percent 3 6 4" xfId="3956"/>
    <cellStyle name="Percent 3 7" xfId="3957"/>
    <cellStyle name="Percent 4" xfId="2121"/>
    <cellStyle name="Percent 4 2" xfId="2122"/>
    <cellStyle name="Percent 4 2 2" xfId="2123"/>
    <cellStyle name="Percent 4 2 2 2" xfId="2124"/>
    <cellStyle name="Percent 4 2 2 2 2" xfId="2125"/>
    <cellStyle name="Percent 4 2 2 2 2 2" xfId="3958"/>
    <cellStyle name="Percent 4 2 2 2 2 2 2" xfId="6396"/>
    <cellStyle name="Percent 4 2 2 2 2 2 2 2" xfId="9990"/>
    <cellStyle name="Percent 4 2 2 2 2 2 3" xfId="9989"/>
    <cellStyle name="Percent 4 2 2 2 3" xfId="2126"/>
    <cellStyle name="Percent 4 2 2 2 3 2" xfId="3959"/>
    <cellStyle name="Percent 4 2 2 2 3 2 2" xfId="6397"/>
    <cellStyle name="Percent 4 2 2 2 3 2 2 2" xfId="9992"/>
    <cellStyle name="Percent 4 2 2 2 3 2 3" xfId="9991"/>
    <cellStyle name="Percent 4 2 2 2 4" xfId="2127"/>
    <cellStyle name="Percent 4 2 2 2 4 2" xfId="3960"/>
    <cellStyle name="Percent 4 2 2 2 4 2 2" xfId="6398"/>
    <cellStyle name="Percent 4 2 2 2 4 2 2 2" xfId="9994"/>
    <cellStyle name="Percent 4 2 2 2 4 2 3" xfId="9993"/>
    <cellStyle name="Percent 4 2 2 2 5" xfId="3961"/>
    <cellStyle name="Percent 4 2 2 2 5 2" xfId="6399"/>
    <cellStyle name="Percent 4 2 2 2 5 2 2" xfId="9996"/>
    <cellStyle name="Percent 4 2 2 2 5 3" xfId="9995"/>
    <cellStyle name="Percent 4 2 2 3" xfId="2128"/>
    <cellStyle name="Percent 4 2 2 3 2" xfId="3962"/>
    <cellStyle name="Percent 4 2 2 3 2 2" xfId="6400"/>
    <cellStyle name="Percent 4 2 2 3 2 2 2" xfId="9998"/>
    <cellStyle name="Percent 4 2 2 3 2 3" xfId="9997"/>
    <cellStyle name="Percent 4 2 2 4" xfId="2129"/>
    <cellStyle name="Percent 4 2 2 4 2" xfId="3963"/>
    <cellStyle name="Percent 4 2 2 4 2 2" xfId="6401"/>
    <cellStyle name="Percent 4 2 2 4 2 2 2" xfId="10000"/>
    <cellStyle name="Percent 4 2 2 4 2 3" xfId="9999"/>
    <cellStyle name="Percent 4 2 2 5" xfId="2130"/>
    <cellStyle name="Percent 4 2 2 5 2" xfId="3964"/>
    <cellStyle name="Percent 4 2 2 5 2 2" xfId="6402"/>
    <cellStyle name="Percent 4 2 2 5 2 2 2" xfId="10002"/>
    <cellStyle name="Percent 4 2 2 5 2 3" xfId="10001"/>
    <cellStyle name="Percent 4 2 2 6" xfId="3965"/>
    <cellStyle name="Percent 4 2 2 6 2" xfId="6403"/>
    <cellStyle name="Percent 4 2 2 6 2 2" xfId="10004"/>
    <cellStyle name="Percent 4 2 2 6 3" xfId="10003"/>
    <cellStyle name="Percent 4 2 3" xfId="2131"/>
    <cellStyle name="Percent 4 2 3 2" xfId="2132"/>
    <cellStyle name="Percent 4 2 3 2 2" xfId="2133"/>
    <cellStyle name="Percent 4 2 3 2 2 2" xfId="3966"/>
    <cellStyle name="Percent 4 2 3 2 2 2 2" xfId="6404"/>
    <cellStyle name="Percent 4 2 3 2 2 2 2 2" xfId="10006"/>
    <cellStyle name="Percent 4 2 3 2 2 2 3" xfId="10005"/>
    <cellStyle name="Percent 4 2 3 2 3" xfId="2134"/>
    <cellStyle name="Percent 4 2 3 2 3 2" xfId="3967"/>
    <cellStyle name="Percent 4 2 3 2 3 2 2" xfId="6405"/>
    <cellStyle name="Percent 4 2 3 2 3 2 2 2" xfId="10008"/>
    <cellStyle name="Percent 4 2 3 2 3 2 3" xfId="10007"/>
    <cellStyle name="Percent 4 2 3 2 4" xfId="2135"/>
    <cellStyle name="Percent 4 2 3 2 4 2" xfId="3968"/>
    <cellStyle name="Percent 4 2 3 2 4 2 2" xfId="6406"/>
    <cellStyle name="Percent 4 2 3 2 4 2 2 2" xfId="10010"/>
    <cellStyle name="Percent 4 2 3 2 4 2 3" xfId="10009"/>
    <cellStyle name="Percent 4 2 3 2 5" xfId="3969"/>
    <cellStyle name="Percent 4 2 3 2 5 2" xfId="6407"/>
    <cellStyle name="Percent 4 2 3 2 5 2 2" xfId="10012"/>
    <cellStyle name="Percent 4 2 3 2 5 3" xfId="10011"/>
    <cellStyle name="Percent 4 2 3 3" xfId="2136"/>
    <cellStyle name="Percent 4 2 3 3 2" xfId="3970"/>
    <cellStyle name="Percent 4 2 3 3 2 2" xfId="6408"/>
    <cellStyle name="Percent 4 2 3 3 2 2 2" xfId="10014"/>
    <cellStyle name="Percent 4 2 3 3 2 3" xfId="10013"/>
    <cellStyle name="Percent 4 2 3 4" xfId="2137"/>
    <cellStyle name="Percent 4 2 3 4 2" xfId="3971"/>
    <cellStyle name="Percent 4 2 3 4 2 2" xfId="6409"/>
    <cellStyle name="Percent 4 2 3 4 2 2 2" xfId="10016"/>
    <cellStyle name="Percent 4 2 3 4 2 3" xfId="10015"/>
    <cellStyle name="Percent 4 2 3 5" xfId="2138"/>
    <cellStyle name="Percent 4 2 3 5 2" xfId="3972"/>
    <cellStyle name="Percent 4 2 3 5 2 2" xfId="6410"/>
    <cellStyle name="Percent 4 2 3 5 2 2 2" xfId="10018"/>
    <cellStyle name="Percent 4 2 3 5 2 3" xfId="10017"/>
    <cellStyle name="Percent 4 2 3 6" xfId="3973"/>
    <cellStyle name="Percent 4 2 3 6 2" xfId="6411"/>
    <cellStyle name="Percent 4 2 3 6 2 2" xfId="10020"/>
    <cellStyle name="Percent 4 2 3 6 3" xfId="10019"/>
    <cellStyle name="Percent 4 2 4" xfId="2139"/>
    <cellStyle name="Percent 4 2 4 2" xfId="2140"/>
    <cellStyle name="Percent 4 2 4 2 2" xfId="3974"/>
    <cellStyle name="Percent 4 2 4 2 2 2" xfId="6412"/>
    <cellStyle name="Percent 4 2 4 2 2 2 2" xfId="10022"/>
    <cellStyle name="Percent 4 2 4 2 2 3" xfId="10021"/>
    <cellStyle name="Percent 4 2 4 3" xfId="2141"/>
    <cellStyle name="Percent 4 2 4 3 2" xfId="3975"/>
    <cellStyle name="Percent 4 2 4 3 2 2" xfId="6413"/>
    <cellStyle name="Percent 4 2 4 3 2 2 2" xfId="10024"/>
    <cellStyle name="Percent 4 2 4 3 2 3" xfId="10023"/>
    <cellStyle name="Percent 4 2 4 4" xfId="2142"/>
    <cellStyle name="Percent 4 2 4 4 2" xfId="3976"/>
    <cellStyle name="Percent 4 2 4 4 2 2" xfId="6414"/>
    <cellStyle name="Percent 4 2 4 4 2 2 2" xfId="10026"/>
    <cellStyle name="Percent 4 2 4 4 2 3" xfId="10025"/>
    <cellStyle name="Percent 4 2 4 5" xfId="3977"/>
    <cellStyle name="Percent 4 2 4 5 2" xfId="6415"/>
    <cellStyle name="Percent 4 2 4 5 2 2" xfId="10028"/>
    <cellStyle name="Percent 4 2 4 5 3" xfId="10027"/>
    <cellStyle name="Percent 4 2 5" xfId="2143"/>
    <cellStyle name="Percent 4 2 5 2" xfId="3978"/>
    <cellStyle name="Percent 4 2 5 2 2" xfId="6416"/>
    <cellStyle name="Percent 4 2 5 2 2 2" xfId="10030"/>
    <cellStyle name="Percent 4 2 5 2 3" xfId="10029"/>
    <cellStyle name="Percent 4 2 6" xfId="2144"/>
    <cellStyle name="Percent 4 2 6 2" xfId="3979"/>
    <cellStyle name="Percent 4 2 6 2 2" xfId="6417"/>
    <cellStyle name="Percent 4 2 6 2 2 2" xfId="10032"/>
    <cellStyle name="Percent 4 2 6 2 3" xfId="10031"/>
    <cellStyle name="Percent 4 2 7" xfId="2145"/>
    <cellStyle name="Percent 4 2 7 2" xfId="3980"/>
    <cellStyle name="Percent 4 2 7 2 2" xfId="6418"/>
    <cellStyle name="Percent 4 2 7 2 2 2" xfId="10034"/>
    <cellStyle name="Percent 4 2 7 2 3" xfId="10033"/>
    <cellStyle name="Percent 4 2 8" xfId="3981"/>
    <cellStyle name="Percent 4 2 8 2" xfId="6419"/>
    <cellStyle name="Percent 4 2 8 2 2" xfId="10036"/>
    <cellStyle name="Percent 4 2 8 3" xfId="10035"/>
    <cellStyle name="Percent 4 3" xfId="2146"/>
    <cellStyle name="Percent 4 3 2" xfId="2147"/>
    <cellStyle name="Percent 4 3 2 2" xfId="2148"/>
    <cellStyle name="Percent 4 3 2 2 2" xfId="2149"/>
    <cellStyle name="Percent 4 3 2 2 2 2" xfId="3982"/>
    <cellStyle name="Percent 4 3 2 2 2 2 2" xfId="6420"/>
    <cellStyle name="Percent 4 3 2 2 2 2 2 2" xfId="10038"/>
    <cellStyle name="Percent 4 3 2 2 2 2 3" xfId="10037"/>
    <cellStyle name="Percent 4 3 2 2 3" xfId="2150"/>
    <cellStyle name="Percent 4 3 2 2 3 2" xfId="3983"/>
    <cellStyle name="Percent 4 3 2 2 3 2 2" xfId="6421"/>
    <cellStyle name="Percent 4 3 2 2 3 2 2 2" xfId="10040"/>
    <cellStyle name="Percent 4 3 2 2 3 2 3" xfId="10039"/>
    <cellStyle name="Percent 4 3 2 2 4" xfId="2151"/>
    <cellStyle name="Percent 4 3 2 2 4 2" xfId="3984"/>
    <cellStyle name="Percent 4 3 2 2 4 2 2" xfId="6422"/>
    <cellStyle name="Percent 4 3 2 2 4 2 2 2" xfId="10042"/>
    <cellStyle name="Percent 4 3 2 2 4 2 3" xfId="10041"/>
    <cellStyle name="Percent 4 3 2 2 5" xfId="3985"/>
    <cellStyle name="Percent 4 3 2 2 5 2" xfId="6423"/>
    <cellStyle name="Percent 4 3 2 2 5 2 2" xfId="10044"/>
    <cellStyle name="Percent 4 3 2 2 5 3" xfId="10043"/>
    <cellStyle name="Percent 4 3 2 3" xfId="2152"/>
    <cellStyle name="Percent 4 3 2 3 2" xfId="3986"/>
    <cellStyle name="Percent 4 3 2 3 2 2" xfId="6424"/>
    <cellStyle name="Percent 4 3 2 3 2 2 2" xfId="10046"/>
    <cellStyle name="Percent 4 3 2 3 2 3" xfId="10045"/>
    <cellStyle name="Percent 4 3 2 4" xfId="2153"/>
    <cellStyle name="Percent 4 3 2 4 2" xfId="3987"/>
    <cellStyle name="Percent 4 3 2 4 2 2" xfId="6425"/>
    <cellStyle name="Percent 4 3 2 4 2 2 2" xfId="10048"/>
    <cellStyle name="Percent 4 3 2 4 2 3" xfId="10047"/>
    <cellStyle name="Percent 4 3 2 5" xfId="2154"/>
    <cellStyle name="Percent 4 3 2 5 2" xfId="3988"/>
    <cellStyle name="Percent 4 3 2 5 2 2" xfId="6426"/>
    <cellStyle name="Percent 4 3 2 5 2 2 2" xfId="10050"/>
    <cellStyle name="Percent 4 3 2 5 2 3" xfId="10049"/>
    <cellStyle name="Percent 4 3 2 6" xfId="3989"/>
    <cellStyle name="Percent 4 3 2 6 2" xfId="6427"/>
    <cellStyle name="Percent 4 3 2 6 2 2" xfId="10052"/>
    <cellStyle name="Percent 4 3 2 6 3" xfId="10051"/>
    <cellStyle name="Percent 4 3 3" xfId="2155"/>
    <cellStyle name="Percent 4 3 3 2" xfId="2156"/>
    <cellStyle name="Percent 4 3 3 2 2" xfId="2157"/>
    <cellStyle name="Percent 4 3 3 2 2 2" xfId="3990"/>
    <cellStyle name="Percent 4 3 3 2 2 2 2" xfId="6428"/>
    <cellStyle name="Percent 4 3 3 2 2 2 2 2" xfId="10054"/>
    <cellStyle name="Percent 4 3 3 2 2 2 3" xfId="10053"/>
    <cellStyle name="Percent 4 3 3 2 3" xfId="2158"/>
    <cellStyle name="Percent 4 3 3 2 3 2" xfId="3991"/>
    <cellStyle name="Percent 4 3 3 2 3 2 2" xfId="6429"/>
    <cellStyle name="Percent 4 3 3 2 3 2 2 2" xfId="10056"/>
    <cellStyle name="Percent 4 3 3 2 3 2 3" xfId="10055"/>
    <cellStyle name="Percent 4 3 3 2 4" xfId="2159"/>
    <cellStyle name="Percent 4 3 3 2 4 2" xfId="3992"/>
    <cellStyle name="Percent 4 3 3 2 4 2 2" xfId="6430"/>
    <cellStyle name="Percent 4 3 3 2 4 2 2 2" xfId="10058"/>
    <cellStyle name="Percent 4 3 3 2 4 2 3" xfId="10057"/>
    <cellStyle name="Percent 4 3 3 2 5" xfId="3993"/>
    <cellStyle name="Percent 4 3 3 2 5 2" xfId="6431"/>
    <cellStyle name="Percent 4 3 3 2 5 2 2" xfId="10060"/>
    <cellStyle name="Percent 4 3 3 2 5 3" xfId="10059"/>
    <cellStyle name="Percent 4 3 3 3" xfId="2160"/>
    <cellStyle name="Percent 4 3 3 3 2" xfId="3994"/>
    <cellStyle name="Percent 4 3 3 3 2 2" xfId="6432"/>
    <cellStyle name="Percent 4 3 3 3 2 2 2" xfId="10062"/>
    <cellStyle name="Percent 4 3 3 3 2 3" xfId="10061"/>
    <cellStyle name="Percent 4 3 3 4" xfId="2161"/>
    <cellStyle name="Percent 4 3 3 4 2" xfId="3995"/>
    <cellStyle name="Percent 4 3 3 4 2 2" xfId="6433"/>
    <cellStyle name="Percent 4 3 3 4 2 2 2" xfId="10064"/>
    <cellStyle name="Percent 4 3 3 4 2 3" xfId="10063"/>
    <cellStyle name="Percent 4 3 3 5" xfId="2162"/>
    <cellStyle name="Percent 4 3 3 5 2" xfId="3996"/>
    <cellStyle name="Percent 4 3 3 5 2 2" xfId="6434"/>
    <cellStyle name="Percent 4 3 3 5 2 2 2" xfId="10066"/>
    <cellStyle name="Percent 4 3 3 5 2 3" xfId="10065"/>
    <cellStyle name="Percent 4 3 3 6" xfId="3997"/>
    <cellStyle name="Percent 4 3 3 6 2" xfId="6435"/>
    <cellStyle name="Percent 4 3 3 6 2 2" xfId="10068"/>
    <cellStyle name="Percent 4 3 3 6 3" xfId="10067"/>
    <cellStyle name="Percent 4 3 4" xfId="2163"/>
    <cellStyle name="Percent 4 3 4 2" xfId="2164"/>
    <cellStyle name="Percent 4 3 4 2 2" xfId="3998"/>
    <cellStyle name="Percent 4 3 4 2 2 2" xfId="6436"/>
    <cellStyle name="Percent 4 3 4 2 2 2 2" xfId="10070"/>
    <cellStyle name="Percent 4 3 4 2 2 3" xfId="10069"/>
    <cellStyle name="Percent 4 3 4 3" xfId="2165"/>
    <cellStyle name="Percent 4 3 4 3 2" xfId="3999"/>
    <cellStyle name="Percent 4 3 4 3 2 2" xfId="6437"/>
    <cellStyle name="Percent 4 3 4 3 2 2 2" xfId="10072"/>
    <cellStyle name="Percent 4 3 4 3 2 3" xfId="10071"/>
    <cellStyle name="Percent 4 3 4 4" xfId="2166"/>
    <cellStyle name="Percent 4 3 4 4 2" xfId="4000"/>
    <cellStyle name="Percent 4 3 4 4 2 2" xfId="6438"/>
    <cellStyle name="Percent 4 3 4 4 2 2 2" xfId="10074"/>
    <cellStyle name="Percent 4 3 4 4 2 3" xfId="10073"/>
    <cellStyle name="Percent 4 3 4 5" xfId="4001"/>
    <cellStyle name="Percent 4 3 4 5 2" xfId="6439"/>
    <cellStyle name="Percent 4 3 4 5 2 2" xfId="10076"/>
    <cellStyle name="Percent 4 3 4 5 3" xfId="10075"/>
    <cellStyle name="Percent 4 3 5" xfId="2167"/>
    <cellStyle name="Percent 4 3 5 2" xfId="4002"/>
    <cellStyle name="Percent 4 3 5 2 2" xfId="6440"/>
    <cellStyle name="Percent 4 3 5 2 2 2" xfId="10078"/>
    <cellStyle name="Percent 4 3 5 2 3" xfId="10077"/>
    <cellStyle name="Percent 4 3 6" xfId="2168"/>
    <cellStyle name="Percent 4 3 6 2" xfId="4003"/>
    <cellStyle name="Percent 4 3 6 2 2" xfId="6441"/>
    <cellStyle name="Percent 4 3 6 2 2 2" xfId="10080"/>
    <cellStyle name="Percent 4 3 6 2 3" xfId="10079"/>
    <cellStyle name="Percent 4 3 7" xfId="2169"/>
    <cellStyle name="Percent 4 3 7 2" xfId="4004"/>
    <cellStyle name="Percent 4 3 7 2 2" xfId="6442"/>
    <cellStyle name="Percent 4 3 7 2 2 2" xfId="10082"/>
    <cellStyle name="Percent 4 3 7 2 3" xfId="10081"/>
    <cellStyle name="Percent 4 3 8" xfId="4005"/>
    <cellStyle name="Percent 4 3 8 2" xfId="6443"/>
    <cellStyle name="Percent 4 3 8 2 2" xfId="10084"/>
    <cellStyle name="Percent 4 3 8 3" xfId="10083"/>
    <cellStyle name="Percent 4 4" xfId="4345"/>
    <cellStyle name="Percent 4 5" xfId="2428"/>
    <cellStyle name="Percent 5" xfId="2170"/>
    <cellStyle name="Percent 5 2" xfId="2171"/>
    <cellStyle name="Percent 5 2 2" xfId="2172"/>
    <cellStyle name="Percent 5 2 2 2" xfId="2173"/>
    <cellStyle name="Percent 5 2 2 2 2" xfId="4006"/>
    <cellStyle name="Percent 5 2 2 2 2 2" xfId="6444"/>
    <cellStyle name="Percent 5 2 2 2 2 2 2" xfId="10086"/>
    <cellStyle name="Percent 5 2 2 2 2 3" xfId="10085"/>
    <cellStyle name="Percent 5 2 2 3" xfId="2174"/>
    <cellStyle name="Percent 5 2 2 3 2" xfId="4007"/>
    <cellStyle name="Percent 5 2 2 3 2 2" xfId="6445"/>
    <cellStyle name="Percent 5 2 2 3 2 2 2" xfId="10088"/>
    <cellStyle name="Percent 5 2 2 3 2 3" xfId="10087"/>
    <cellStyle name="Percent 5 2 2 4" xfId="2175"/>
    <cellStyle name="Percent 5 2 2 4 2" xfId="4008"/>
    <cellStyle name="Percent 5 2 2 4 2 2" xfId="6446"/>
    <cellStyle name="Percent 5 2 2 4 2 2 2" xfId="10090"/>
    <cellStyle name="Percent 5 2 2 4 2 3" xfId="10089"/>
    <cellStyle name="Percent 5 2 2 5" xfId="4009"/>
    <cellStyle name="Percent 5 2 2 5 2" xfId="6447"/>
    <cellStyle name="Percent 5 2 2 5 2 2" xfId="10092"/>
    <cellStyle name="Percent 5 2 2 5 3" xfId="10091"/>
    <cellStyle name="Percent 5 2 3" xfId="2176"/>
    <cellStyle name="Percent 5 2 3 2" xfId="4010"/>
    <cellStyle name="Percent 5 2 3 2 2" xfId="6448"/>
    <cellStyle name="Percent 5 2 3 2 2 2" xfId="10094"/>
    <cellStyle name="Percent 5 2 3 2 3" xfId="10093"/>
    <cellStyle name="Percent 5 2 4" xfId="2177"/>
    <cellStyle name="Percent 5 2 4 2" xfId="4011"/>
    <cellStyle name="Percent 5 2 4 2 2" xfId="6449"/>
    <cellStyle name="Percent 5 2 4 2 2 2" xfId="10096"/>
    <cellStyle name="Percent 5 2 4 2 3" xfId="10095"/>
    <cellStyle name="Percent 5 2 5" xfId="2178"/>
    <cellStyle name="Percent 5 2 5 2" xfId="4012"/>
    <cellStyle name="Percent 5 2 5 2 2" xfId="6450"/>
    <cellStyle name="Percent 5 2 5 2 2 2" xfId="10098"/>
    <cellStyle name="Percent 5 2 5 2 3" xfId="10097"/>
    <cellStyle name="Percent 5 2 6" xfId="4013"/>
    <cellStyle name="Percent 5 2 6 2" xfId="6451"/>
    <cellStyle name="Percent 5 2 6 2 2" xfId="10100"/>
    <cellStyle name="Percent 5 2 6 3" xfId="10099"/>
    <cellStyle name="Percent 5 3" xfId="2179"/>
    <cellStyle name="Percent 5 3 2" xfId="2180"/>
    <cellStyle name="Percent 5 3 2 2" xfId="2181"/>
    <cellStyle name="Percent 5 3 2 2 2" xfId="4014"/>
    <cellStyle name="Percent 5 3 2 2 2 2" xfId="6452"/>
    <cellStyle name="Percent 5 3 2 2 2 2 2" xfId="10102"/>
    <cellStyle name="Percent 5 3 2 2 2 3" xfId="10101"/>
    <cellStyle name="Percent 5 3 2 3" xfId="2182"/>
    <cellStyle name="Percent 5 3 2 3 2" xfId="4015"/>
    <cellStyle name="Percent 5 3 2 3 2 2" xfId="6453"/>
    <cellStyle name="Percent 5 3 2 3 2 2 2" xfId="10104"/>
    <cellStyle name="Percent 5 3 2 3 2 3" xfId="10103"/>
    <cellStyle name="Percent 5 3 2 4" xfId="2183"/>
    <cellStyle name="Percent 5 3 2 4 2" xfId="4016"/>
    <cellStyle name="Percent 5 3 2 4 2 2" xfId="6454"/>
    <cellStyle name="Percent 5 3 2 4 2 2 2" xfId="10106"/>
    <cellStyle name="Percent 5 3 2 4 2 3" xfId="10105"/>
    <cellStyle name="Percent 5 3 2 5" xfId="4017"/>
    <cellStyle name="Percent 5 3 2 5 2" xfId="6455"/>
    <cellStyle name="Percent 5 3 2 5 2 2" xfId="10108"/>
    <cellStyle name="Percent 5 3 2 5 3" xfId="10107"/>
    <cellStyle name="Percent 5 3 3" xfId="2184"/>
    <cellStyle name="Percent 5 3 3 2" xfId="4018"/>
    <cellStyle name="Percent 5 3 3 2 2" xfId="6456"/>
    <cellStyle name="Percent 5 3 3 2 2 2" xfId="10110"/>
    <cellStyle name="Percent 5 3 3 2 3" xfId="10109"/>
    <cellStyle name="Percent 5 3 4" xfId="2185"/>
    <cellStyle name="Percent 5 3 4 2" xfId="4019"/>
    <cellStyle name="Percent 5 3 4 2 2" xfId="6457"/>
    <cellStyle name="Percent 5 3 4 2 2 2" xfId="10112"/>
    <cellStyle name="Percent 5 3 4 2 3" xfId="10111"/>
    <cellStyle name="Percent 5 3 5" xfId="2186"/>
    <cellStyle name="Percent 5 3 5 2" xfId="4020"/>
    <cellStyle name="Percent 5 3 5 2 2" xfId="6458"/>
    <cellStyle name="Percent 5 3 5 2 2 2" xfId="10114"/>
    <cellStyle name="Percent 5 3 5 2 3" xfId="10113"/>
    <cellStyle name="Percent 5 3 6" xfId="4021"/>
    <cellStyle name="Percent 5 3 6 2" xfId="6459"/>
    <cellStyle name="Percent 5 3 6 2 2" xfId="10116"/>
    <cellStyle name="Percent 5 3 6 3" xfId="10115"/>
    <cellStyle name="Percent 5 4" xfId="2187"/>
    <cellStyle name="Percent 5 4 2" xfId="2188"/>
    <cellStyle name="Percent 5 4 2 2" xfId="4022"/>
    <cellStyle name="Percent 5 4 2 2 2" xfId="6460"/>
    <cellStyle name="Percent 5 4 2 2 2 2" xfId="10118"/>
    <cellStyle name="Percent 5 4 2 2 3" xfId="10117"/>
    <cellStyle name="Percent 5 4 3" xfId="2189"/>
    <cellStyle name="Percent 5 4 3 2" xfId="4023"/>
    <cellStyle name="Percent 5 4 3 2 2" xfId="6461"/>
    <cellStyle name="Percent 5 4 3 2 2 2" xfId="10120"/>
    <cellStyle name="Percent 5 4 3 2 3" xfId="10119"/>
    <cellStyle name="Percent 5 4 4" xfId="2190"/>
    <cellStyle name="Percent 5 4 4 2" xfId="4024"/>
    <cellStyle name="Percent 5 4 4 2 2" xfId="6462"/>
    <cellStyle name="Percent 5 4 4 2 2 2" xfId="10122"/>
    <cellStyle name="Percent 5 4 4 2 3" xfId="10121"/>
    <cellStyle name="Percent 5 4 5" xfId="4025"/>
    <cellStyle name="Percent 5 4 5 2" xfId="6463"/>
    <cellStyle name="Percent 5 4 5 2 2" xfId="10124"/>
    <cellStyle name="Percent 5 4 5 3" xfId="10123"/>
    <cellStyle name="Percent 5 5" xfId="2191"/>
    <cellStyle name="Percent 5 5 2" xfId="4026"/>
    <cellStyle name="Percent 5 5 2 2" xfId="6464"/>
    <cellStyle name="Percent 5 5 2 2 2" xfId="10126"/>
    <cellStyle name="Percent 5 5 2 3" xfId="10125"/>
    <cellStyle name="Percent 5 6" xfId="2192"/>
    <cellStyle name="Percent 5 6 2" xfId="4027"/>
    <cellStyle name="Percent 5 6 2 2" xfId="6465"/>
    <cellStyle name="Percent 5 6 2 2 2" xfId="10128"/>
    <cellStyle name="Percent 5 6 2 3" xfId="10127"/>
    <cellStyle name="Percent 5 7" xfId="2193"/>
    <cellStyle name="Percent 5 7 2" xfId="4028"/>
    <cellStyle name="Percent 5 7 2 2" xfId="6466"/>
    <cellStyle name="Percent 5 7 2 2 2" xfId="10130"/>
    <cellStyle name="Percent 5 7 2 3" xfId="10129"/>
    <cellStyle name="Percent 5 8" xfId="4029"/>
    <cellStyle name="Percent 5 8 2" xfId="6467"/>
    <cellStyle name="Percent 5 8 2 2" xfId="10132"/>
    <cellStyle name="Percent 5 8 3" xfId="10131"/>
    <cellStyle name="Percent 6" xfId="6584"/>
    <cellStyle name="Porcentaje" xfId="2" builtinId="5"/>
    <cellStyle name="Porcentaje 2" xfId="2194"/>
    <cellStyle name="Porcentaje 2 2" xfId="2195"/>
    <cellStyle name="Porcentaje 2 2 2" xfId="2196"/>
    <cellStyle name="Porcentaje 2 2 3" xfId="4482"/>
    <cellStyle name="Porcentaje 2 3" xfId="4138"/>
    <cellStyle name="Porcentaje 2 4" xfId="4202"/>
    <cellStyle name="Porcentaje 3" xfId="2197"/>
    <cellStyle name="Porcentaje 3 2" xfId="2198"/>
    <cellStyle name="Porcentaje 3 2 2" xfId="4203"/>
    <cellStyle name="Porcentaje 3 3" xfId="2199"/>
    <cellStyle name="Porcentaje 4" xfId="4030"/>
    <cellStyle name="Porcentaje 4 2" xfId="4483"/>
    <cellStyle name="Porcentaje 5" xfId="4031"/>
    <cellStyle name="Porcentaje 6" xfId="6618"/>
    <cellStyle name="Porcentual 10" xfId="2200"/>
    <cellStyle name="Porcentual 10 2" xfId="4346"/>
    <cellStyle name="Porcentual 10 2 2" xfId="10134"/>
    <cellStyle name="Porcentual 10 3" xfId="10133"/>
    <cellStyle name="Porcentual 11" xfId="2429"/>
    <cellStyle name="Porcentual 11 2" xfId="4347"/>
    <cellStyle name="Porcentual 11 3" xfId="10135"/>
    <cellStyle name="Porcentual 12" xfId="2530"/>
    <cellStyle name="Porcentual 12 2" xfId="4507"/>
    <cellStyle name="Porcentual 12 2 2" xfId="10137"/>
    <cellStyle name="Porcentual 12 3" xfId="10136"/>
    <cellStyle name="Porcentual 13" xfId="2564"/>
    <cellStyle name="Porcentual 13 2" xfId="6468"/>
    <cellStyle name="Porcentual 13 3" xfId="6733"/>
    <cellStyle name="Porcentual 14" xfId="6494"/>
    <cellStyle name="Porcentual 14 2" xfId="10138"/>
    <cellStyle name="Porcentual 15" xfId="10139"/>
    <cellStyle name="Porcentual 2" xfId="2201"/>
    <cellStyle name="Porcentual 2 2" xfId="3"/>
    <cellStyle name="Porcentual 2 2 2" xfId="2202"/>
    <cellStyle name="Porcentual 2 2 2 2" xfId="4484"/>
    <cellStyle name="Porcentual 2 2 2 3" xfId="10140"/>
    <cellStyle name="Porcentual 2 2 2 4" xfId="2430"/>
    <cellStyle name="Porcentual 2 2 3" xfId="2203"/>
    <cellStyle name="Porcentual 2 2 4" xfId="2204"/>
    <cellStyle name="Porcentual 2 3" xfId="2205"/>
    <cellStyle name="Porcentual 2 3 2" xfId="2206"/>
    <cellStyle name="Porcentual 2 3 2 2" xfId="4485"/>
    <cellStyle name="Porcentual 2 3 3" xfId="2207"/>
    <cellStyle name="Porcentual 2 4" xfId="2208"/>
    <cellStyle name="Porcentual 2 5" xfId="2209"/>
    <cellStyle name="Porcentual 2 6" xfId="2210"/>
    <cellStyle name="Porcentual 2 7" xfId="2211"/>
    <cellStyle name="Porcentual 2 7 2" xfId="4032"/>
    <cellStyle name="Porcentual 2 8" xfId="2212"/>
    <cellStyle name="Porcentual 2_ANALISIS COSTOS PORTICOS GRAN TECHO" xfId="2213"/>
    <cellStyle name="Porcentual 3" xfId="2214"/>
    <cellStyle name="Porcentual 3 10" xfId="2215"/>
    <cellStyle name="Porcentual 3 11" xfId="2216"/>
    <cellStyle name="Porcentual 3 12" xfId="2217"/>
    <cellStyle name="Porcentual 3 13" xfId="2218"/>
    <cellStyle name="Porcentual 3 14" xfId="2219"/>
    <cellStyle name="Porcentual 3 15" xfId="2220"/>
    <cellStyle name="Porcentual 3 15 2" xfId="2221"/>
    <cellStyle name="Porcentual 3 16" xfId="2222"/>
    <cellStyle name="Porcentual 3 16 2" xfId="4033"/>
    <cellStyle name="Porcentual 3 17" xfId="4348"/>
    <cellStyle name="Porcentual 3 2" xfId="2223"/>
    <cellStyle name="Porcentual 3 2 2" xfId="4349"/>
    <cellStyle name="Porcentual 3 2 3" xfId="6539"/>
    <cellStyle name="Porcentual 3 2 4" xfId="2431"/>
    <cellStyle name="Porcentual 3 3" xfId="2224"/>
    <cellStyle name="Porcentual 3 4" xfId="2225"/>
    <cellStyle name="Porcentual 3 5" xfId="2226"/>
    <cellStyle name="Porcentual 3 6" xfId="2227"/>
    <cellStyle name="Porcentual 3 7" xfId="2228"/>
    <cellStyle name="Porcentual 3 8" xfId="2229"/>
    <cellStyle name="Porcentual 3 9" xfId="2230"/>
    <cellStyle name="Porcentual 4" xfId="2231"/>
    <cellStyle name="Porcentual 4 2" xfId="2232"/>
    <cellStyle name="Porcentual 4 3" xfId="2233"/>
    <cellStyle name="Porcentual 4 4" xfId="2234"/>
    <cellStyle name="Porcentual 5" xfId="2235"/>
    <cellStyle name="Porcentual 5 2" xfId="2236"/>
    <cellStyle name="Porcentual 5 2 2" xfId="2237"/>
    <cellStyle name="Porcentual 5 2 2 2" xfId="4352"/>
    <cellStyle name="Porcentual 5 2 3" xfId="2238"/>
    <cellStyle name="Porcentual 5 2 3 2" xfId="6469"/>
    <cellStyle name="Porcentual 5 2 3 2 2" xfId="10143"/>
    <cellStyle name="Porcentual 5 2 3 3" xfId="10142"/>
    <cellStyle name="Porcentual 5 2 3 4" xfId="4034"/>
    <cellStyle name="Porcentual 5 2 4" xfId="4351"/>
    <cellStyle name="Porcentual 5 3" xfId="2239"/>
    <cellStyle name="Porcentual 5 3 2" xfId="6470"/>
    <cellStyle name="Porcentual 5 3 2 2" xfId="10145"/>
    <cellStyle name="Porcentual 5 3 3" xfId="10144"/>
    <cellStyle name="Porcentual 5 4" xfId="2240"/>
    <cellStyle name="Porcentual 5 4 2" xfId="4035"/>
    <cellStyle name="Porcentual 5 5" xfId="2241"/>
    <cellStyle name="Porcentual 5 5 2" xfId="6471"/>
    <cellStyle name="Porcentual 5 5 2 2" xfId="10147"/>
    <cellStyle name="Porcentual 5 5 3" xfId="10146"/>
    <cellStyle name="Porcentual 5 5 4" xfId="4036"/>
    <cellStyle name="Porcentual 5 6" xfId="4350"/>
    <cellStyle name="Porcentual 5 7" xfId="10141"/>
    <cellStyle name="Porcentual 6" xfId="2242"/>
    <cellStyle name="Porcentual 6 2" xfId="2243"/>
    <cellStyle name="Porcentual 6 3" xfId="2244"/>
    <cellStyle name="Porcentual 6 4" xfId="2245"/>
    <cellStyle name="Porcentual 7" xfId="2246"/>
    <cellStyle name="Porcentual 7 2" xfId="4486"/>
    <cellStyle name="Porcentual 7 2 2" xfId="10149"/>
    <cellStyle name="Porcentual 7 2 3" xfId="10148"/>
    <cellStyle name="Porcentual 7 3" xfId="4353"/>
    <cellStyle name="Porcentual 8" xfId="2247"/>
    <cellStyle name="Porcentual 8 2" xfId="4354"/>
    <cellStyle name="Porcentual 9" xfId="2248"/>
    <cellStyle name="Porcentual 9 2" xfId="4037"/>
    <cellStyle name="Porcentual 9 2 2" xfId="6472"/>
    <cellStyle name="Porcentual 9 2 2 2" xfId="10152"/>
    <cellStyle name="Porcentual 9 2 3" xfId="10151"/>
    <cellStyle name="Porcentual 9 3" xfId="4355"/>
    <cellStyle name="Porcentual 9 3 2" xfId="10153"/>
    <cellStyle name="Porcentual 9 4" xfId="10150"/>
    <cellStyle name="Porcentual 9 5" xfId="2432"/>
    <cellStyle name="Punto0" xfId="4204"/>
    <cellStyle name="RM" xfId="4038"/>
    <cellStyle name="Salida 2" xfId="2249"/>
    <cellStyle name="Salida 2 10" xfId="4487"/>
    <cellStyle name="Salida 2 10 2" xfId="10155"/>
    <cellStyle name="Salida 2 11" xfId="10154"/>
    <cellStyle name="Salida 2 12" xfId="2434"/>
    <cellStyle name="Salida 2 2" xfId="4039"/>
    <cellStyle name="Salida 2 2 2" xfId="4040"/>
    <cellStyle name="Salida 2 2 2 2" xfId="10157"/>
    <cellStyle name="Salida 2 2 3" xfId="4041"/>
    <cellStyle name="Salida 2 2 3 2" xfId="10158"/>
    <cellStyle name="Salida 2 2 4" xfId="10156"/>
    <cellStyle name="Salida 2 3" xfId="4042"/>
    <cellStyle name="Salida 2 3 2" xfId="10159"/>
    <cellStyle name="Salida 2 4" xfId="4043"/>
    <cellStyle name="Salida 2 4 2" xfId="10160"/>
    <cellStyle name="Salida 2 5" xfId="4044"/>
    <cellStyle name="Salida 2 5 2" xfId="10161"/>
    <cellStyle name="Salida 2 6" xfId="4045"/>
    <cellStyle name="Salida 2 6 2" xfId="10162"/>
    <cellStyle name="Salida 2 7" xfId="4046"/>
    <cellStyle name="Salida 2 7 2" xfId="10163"/>
    <cellStyle name="Salida 2 8" xfId="4047"/>
    <cellStyle name="Salida 2 8 2" xfId="10164"/>
    <cellStyle name="Salida 2 9" xfId="4048"/>
    <cellStyle name="Salida 2 9 2" xfId="10165"/>
    <cellStyle name="Salida 3" xfId="2250"/>
    <cellStyle name="Salida 3 10" xfId="10166"/>
    <cellStyle name="Salida 3 11" xfId="2435"/>
    <cellStyle name="Salida 3 2" xfId="4049"/>
    <cellStyle name="Salida 3 2 2" xfId="4050"/>
    <cellStyle name="Salida 3 2 2 2" xfId="10168"/>
    <cellStyle name="Salida 3 2 3" xfId="4051"/>
    <cellStyle name="Salida 3 2 3 2" xfId="10169"/>
    <cellStyle name="Salida 3 2 4" xfId="10167"/>
    <cellStyle name="Salida 3 3" xfId="4052"/>
    <cellStyle name="Salida 3 3 2" xfId="10170"/>
    <cellStyle name="Salida 3 4" xfId="4053"/>
    <cellStyle name="Salida 3 4 2" xfId="10171"/>
    <cellStyle name="Salida 3 5" xfId="4054"/>
    <cellStyle name="Salida 3 5 2" xfId="10172"/>
    <cellStyle name="Salida 3 6" xfId="4055"/>
    <cellStyle name="Salida 3 6 2" xfId="10173"/>
    <cellStyle name="Salida 3 7" xfId="4056"/>
    <cellStyle name="Salida 3 7 2" xfId="10174"/>
    <cellStyle name="Salida 3 8" xfId="4057"/>
    <cellStyle name="Salida 3 8 2" xfId="10175"/>
    <cellStyle name="Salida 3 9" xfId="4058"/>
    <cellStyle name="Salida 3 9 2" xfId="10176"/>
    <cellStyle name="Salida 4" xfId="2251"/>
    <cellStyle name="Salida 4 10" xfId="10177"/>
    <cellStyle name="Salida 4 11" xfId="2436"/>
    <cellStyle name="Salida 4 2" xfId="4059"/>
    <cellStyle name="Salida 4 2 2" xfId="4060"/>
    <cellStyle name="Salida 4 2 2 2" xfId="10179"/>
    <cellStyle name="Salida 4 2 3" xfId="4061"/>
    <cellStyle name="Salida 4 2 3 2" xfId="10180"/>
    <cellStyle name="Salida 4 2 4" xfId="10178"/>
    <cellStyle name="Salida 4 3" xfId="4062"/>
    <cellStyle name="Salida 4 3 2" xfId="10181"/>
    <cellStyle name="Salida 4 4" xfId="4063"/>
    <cellStyle name="Salida 4 4 2" xfId="10182"/>
    <cellStyle name="Salida 4 5" xfId="4064"/>
    <cellStyle name="Salida 4 5 2" xfId="10183"/>
    <cellStyle name="Salida 4 6" xfId="4065"/>
    <cellStyle name="Salida 4 6 2" xfId="10184"/>
    <cellStyle name="Salida 4 7" xfId="4066"/>
    <cellStyle name="Salida 4 7 2" xfId="10185"/>
    <cellStyle name="Salida 4 8" xfId="4067"/>
    <cellStyle name="Salida 4 8 2" xfId="10186"/>
    <cellStyle name="Salida 4 9" xfId="4068"/>
    <cellStyle name="Salida 4 9 2" xfId="10187"/>
    <cellStyle name="Salida 5" xfId="2433"/>
    <cellStyle name="Sheet Title" xfId="2252"/>
    <cellStyle name="Texto de advertencia 2" xfId="2253"/>
    <cellStyle name="Texto de advertencia 2 2" xfId="4488"/>
    <cellStyle name="Texto de advertencia 3" xfId="2254"/>
    <cellStyle name="Texto de advertencia 4" xfId="2255"/>
    <cellStyle name="Texto de advertencia 5" xfId="2437"/>
    <cellStyle name="Texto explicativo 2" xfId="2256"/>
    <cellStyle name="Texto explicativo 2 2" xfId="4489"/>
    <cellStyle name="Texto explicativo 3" xfId="2257"/>
    <cellStyle name="Texto explicativo 4" xfId="2258"/>
    <cellStyle name="Texto explicativo 5" xfId="2438"/>
    <cellStyle name="Title" xfId="2259"/>
    <cellStyle name="Title 2" xfId="4069"/>
    <cellStyle name="Title 3" xfId="2439"/>
    <cellStyle name="Título 1 2" xfId="2260"/>
    <cellStyle name="Título 1 2 2" xfId="4490"/>
    <cellStyle name="Título 1 3" xfId="2261"/>
    <cellStyle name="Título 1 4" xfId="2262"/>
    <cellStyle name="Título 2 2" xfId="2263"/>
    <cellStyle name="Título 2 2 2" xfId="4491"/>
    <cellStyle name="Título 2 3" xfId="2264"/>
    <cellStyle name="Título 2 4" xfId="2265"/>
    <cellStyle name="Título 2 5" xfId="2442"/>
    <cellStyle name="Título 3 2" xfId="2266"/>
    <cellStyle name="Título 3 2 2" xfId="4070"/>
    <cellStyle name="Título 3 2 2 2" xfId="4071"/>
    <cellStyle name="Título 3 2 3" xfId="4072"/>
    <cellStyle name="Título 3 2 3 2" xfId="4073"/>
    <cellStyle name="Título 3 2 4" xfId="4074"/>
    <cellStyle name="Título 3 2 5" xfId="4075"/>
    <cellStyle name="Título 3 2 6" xfId="4076"/>
    <cellStyle name="Título 3 2 7" xfId="4492"/>
    <cellStyle name="Título 3 3" xfId="2267"/>
    <cellStyle name="Título 3 3 2" xfId="4077"/>
    <cellStyle name="Título 3 3 2 2" xfId="4078"/>
    <cellStyle name="Título 3 3 3" xfId="4079"/>
    <cellStyle name="Título 3 3 3 2" xfId="4080"/>
    <cellStyle name="Título 3 3 4" xfId="4081"/>
    <cellStyle name="Título 3 3 5" xfId="4082"/>
    <cellStyle name="Título 3 3 6" xfId="4083"/>
    <cellStyle name="Título 3 4" xfId="2268"/>
    <cellStyle name="Título 3 4 2" xfId="4084"/>
    <cellStyle name="Título 3 4 2 2" xfId="4085"/>
    <cellStyle name="Título 3 4 3" xfId="4086"/>
    <cellStyle name="Título 3 4 3 2" xfId="4087"/>
    <cellStyle name="Título 3 4 4" xfId="4088"/>
    <cellStyle name="Título 3 4 5" xfId="4089"/>
    <cellStyle name="Título 3 4 6" xfId="4090"/>
    <cellStyle name="Título 3 5" xfId="2443"/>
    <cellStyle name="Título 4" xfId="2269"/>
    <cellStyle name="Título 4 2" xfId="4493"/>
    <cellStyle name="Título 5" xfId="2270"/>
    <cellStyle name="Título 6" xfId="2271"/>
    <cellStyle name="Título 7" xfId="2440"/>
    <cellStyle name="Título de hoja" xfId="2272"/>
    <cellStyle name="Total 2" xfId="2273"/>
    <cellStyle name="Total 2 10" xfId="4091"/>
    <cellStyle name="Total 2 11" xfId="4092"/>
    <cellStyle name="Total 2 12" xfId="4356"/>
    <cellStyle name="Total 2 13" xfId="2445"/>
    <cellStyle name="Total 2 2" xfId="2274"/>
    <cellStyle name="Total 2 2 10" xfId="4093"/>
    <cellStyle name="Total 2 2 2" xfId="4094"/>
    <cellStyle name="Total 2 2 2 2" xfId="4095"/>
    <cellStyle name="Total 2 2 2 3" xfId="4096"/>
    <cellStyle name="Total 2 2 3" xfId="4097"/>
    <cellStyle name="Total 2 2 4" xfId="4098"/>
    <cellStyle name="Total 2 2 5" xfId="4099"/>
    <cellStyle name="Total 2 2 6" xfId="4100"/>
    <cellStyle name="Total 2 2 7" xfId="4101"/>
    <cellStyle name="Total 2 2 8" xfId="4102"/>
    <cellStyle name="Total 2 2 9" xfId="4103"/>
    <cellStyle name="Total 2 3" xfId="4104"/>
    <cellStyle name="Total 2 3 2" xfId="4105"/>
    <cellStyle name="Total 2 4" xfId="4106"/>
    <cellStyle name="Total 2 4 2" xfId="4107"/>
    <cellStyle name="Total 2 4 3" xfId="4108"/>
    <cellStyle name="Total 2 5" xfId="4109"/>
    <cellStyle name="Total 2 6" xfId="4110"/>
    <cellStyle name="Total 2 7" xfId="4111"/>
    <cellStyle name="Total 2 8" xfId="4112"/>
    <cellStyle name="Total 2 9" xfId="4113"/>
    <cellStyle name="Total 3" xfId="2275"/>
    <cellStyle name="Total 3 10" xfId="2446"/>
    <cellStyle name="Total 3 2" xfId="4114"/>
    <cellStyle name="Total 3 2 2" xfId="4115"/>
    <cellStyle name="Total 3 2 3" xfId="4116"/>
    <cellStyle name="Total 3 3" xfId="4117"/>
    <cellStyle name="Total 3 4" xfId="4118"/>
    <cellStyle name="Total 3 5" xfId="4119"/>
    <cellStyle name="Total 3 6" xfId="4120"/>
    <cellStyle name="Total 3 7" xfId="4121"/>
    <cellStyle name="Total 3 8" xfId="4122"/>
    <cellStyle name="Total 3 9" xfId="4123"/>
    <cellStyle name="Total 4" xfId="2276"/>
    <cellStyle name="Total 4 10" xfId="2447"/>
    <cellStyle name="Total 4 2" xfId="4124"/>
    <cellStyle name="Total 4 2 2" xfId="4125"/>
    <cellStyle name="Total 4 2 3" xfId="4126"/>
    <cellStyle name="Total 4 3" xfId="4127"/>
    <cellStyle name="Total 4 4" xfId="4128"/>
    <cellStyle name="Total 4 5" xfId="4129"/>
    <cellStyle name="Total 4 6" xfId="4130"/>
    <cellStyle name="Total 4 7" xfId="4131"/>
    <cellStyle name="Total 4 8" xfId="4132"/>
    <cellStyle name="Total 4 9" xfId="4133"/>
    <cellStyle name="Total 5" xfId="2444"/>
    <cellStyle name="Währung" xfId="2277"/>
    <cellStyle name="Währung 2" xfId="4357"/>
    <cellStyle name="Warning Text" xfId="2278"/>
    <cellStyle name="Warning Text 2" xfId="4134"/>
    <cellStyle name="뷭?_BOOKSHIP_건설 " xfId="2279"/>
    <cellStyle name="콤마 [0]_ 비목별 월별기술 " xfId="2280"/>
    <cellStyle name="콤마_ 비목별 월별기술 " xfId="2281"/>
    <cellStyle name="표준_BIDFINAL" xfId="2282"/>
  </cellStyles>
  <dxfs count="85">
    <dxf>
      <font>
        <b/>
        <i val="0"/>
        <strike val="0"/>
        <condense val="0"/>
        <extend val="0"/>
        <outline val="0"/>
        <shadow val="0"/>
        <u val="none"/>
        <vertAlign val="baseline"/>
        <sz val="24"/>
        <color auto="1"/>
        <name val="Perpetua"/>
        <scheme val="none"/>
      </font>
      <fill>
        <patternFill patternType="solid">
          <fgColor rgb="FF000000"/>
          <bgColor rgb="FFDCE6F1"/>
        </patternFill>
      </fill>
      <alignment horizontal="general" vertical="center"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24"/>
        <color auto="1"/>
        <name val="Perpetua"/>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24"/>
        <color auto="1"/>
        <name val="Perpetua"/>
        <scheme val="none"/>
      </font>
      <numFmt numFmtId="34" formatCode="_(&quot;RD$&quot;* #,##0.00_);_(&quot;RD$&quot;* \(#,##0.00\);_(&quot;RD$&quot;* &quot;-&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26"/>
        <color auto="1"/>
        <name val="Perpetu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numFmt numFmtId="34" formatCode="_(&quot;RD$&quot;* #,##0.00_);_(&quot;RD$&quot;* \(#,##0.00\);_(&quot;RD$&quot;* &quot;-&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26"/>
        <color rgb="FF00002E"/>
        <name val="Perpetua"/>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numFmt numFmtId="34" formatCode="_(&quot;RD$&quot;* #,##0.00_);_(&quot;RD$&quot;* \(#,##0.00\);_(&quot;RD$&quot;* &quot;-&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26"/>
        <color auto="1"/>
        <name val="Perpetua"/>
        <scheme val="none"/>
      </font>
      <numFmt numFmtId="34" formatCode="_(&quot;RD$&quot;* #,##0.00_);_(&quot;RD$&quot;* \(#,##0.00\);_(&quot;RD$&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numFmt numFmtId="34" formatCode="_(&quot;RD$&quot;* #,##0.00_);_(&quot;RD$&quot;* \(#,##0.00\);_(&quot;RD$&quot;* &quot;-&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26"/>
        <color auto="1"/>
        <name val="Perpetua"/>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numFmt numFmtId="34" formatCode="_(&quot;RD$&quot;* #,##0.00_);_(&quot;RD$&quot;* \(#,##0.00\);_(&quot;RD$&quot;* &quot;-&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26"/>
        <color auto="1"/>
        <name val="Perpetua"/>
        <scheme val="none"/>
      </font>
      <numFmt numFmtId="34" formatCode="_(&quot;RD$&quot;* #,##0.00_);_(&quot;RD$&quot;* \(#,##0.00\);_(&quot;RD$&quot;* &quot;-&quot;??_);_(@_)"/>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fill>
        <patternFill patternType="solid">
          <fgColor indexed="64"/>
          <bgColor theme="4" tint="0.79998168889431442"/>
        </patternFill>
      </fill>
      <border diagonalUp="0" diagonalDown="0" outline="0">
        <left style="thin">
          <color auto="1"/>
        </left>
        <right style="thin">
          <color auto="1"/>
        </right>
        <top style="thin">
          <color auto="1"/>
        </top>
        <bottom/>
      </border>
    </dxf>
    <dxf>
      <font>
        <strike val="0"/>
        <outline val="0"/>
        <shadow val="0"/>
        <u val="none"/>
        <vertAlign val="baseline"/>
        <sz val="26"/>
        <color auto="1"/>
        <name val="Perpetua"/>
        <scheme val="none"/>
      </font>
      <fill>
        <patternFill patternType="solid">
          <fgColor indexed="64"/>
          <bgColor theme="2" tint="-9.9978637043366805E-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strike val="0"/>
        <outline val="0"/>
        <shadow val="0"/>
        <u val="none"/>
        <vertAlign val="baseline"/>
        <sz val="26"/>
        <color auto="1"/>
        <name val="Perpetua"/>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strike val="0"/>
        <outline val="0"/>
        <shadow val="0"/>
        <u val="none"/>
        <vertAlign val="baseline"/>
        <sz val="26"/>
        <color auto="1"/>
        <name val="Perpetua"/>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strike val="0"/>
        <outline val="0"/>
        <shadow val="0"/>
        <u val="none"/>
        <vertAlign val="baseline"/>
        <sz val="26"/>
        <color auto="1"/>
        <name val="Perpetua"/>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24"/>
        <color auto="1"/>
        <name val="Perpetu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strike val="0"/>
        <outline val="0"/>
        <shadow val="0"/>
        <u val="none"/>
        <vertAlign val="baseline"/>
        <sz val="26"/>
        <color auto="1"/>
        <name val="Perpetua"/>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font>
        <strike val="0"/>
        <outline val="0"/>
        <shadow val="0"/>
        <u val="none"/>
        <vertAlign val="baseline"/>
        <sz val="24"/>
        <color auto="1"/>
      </font>
      <fill>
        <patternFill>
          <fgColor rgb="FF000000"/>
          <bgColor rgb="FFDCE6F1"/>
        </patternFill>
      </fill>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24"/>
        <color auto="1"/>
        <name val="Perpetua"/>
        <scheme val="none"/>
      </font>
      <fill>
        <patternFill patternType="none">
          <fgColor rgb="FF000000"/>
          <bgColor auto="1"/>
        </patternFill>
      </fill>
      <alignment horizontal="center" vertical="center" textRotation="0" wrapText="1" indent="0" justifyLastLine="0" shrinkToFit="0" readingOrder="0"/>
    </dxf>
    <dxf>
      <border>
        <bottom style="medium">
          <color rgb="FF000000"/>
        </bottom>
      </border>
    </dxf>
    <dxf>
      <font>
        <b/>
        <i val="0"/>
        <strike val="0"/>
        <condense val="0"/>
        <extend val="0"/>
        <outline val="0"/>
        <shadow val="0"/>
        <u val="none"/>
        <vertAlign val="baseline"/>
        <sz val="26"/>
        <color auto="1"/>
        <name val="Perpetua"/>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b/>
        <i val="0"/>
        <strike val="0"/>
        <condense val="0"/>
        <extend val="0"/>
        <outline val="0"/>
        <shadow val="0"/>
        <u val="none"/>
        <vertAlign val="baseline"/>
        <sz val="24"/>
        <color auto="1"/>
        <name val="Perpetua"/>
        <scheme val="none"/>
      </font>
      <fill>
        <patternFill patternType="none">
          <fgColor indexed="64"/>
          <bgColor indexed="65"/>
        </patternFill>
      </fill>
      <border diagonalUp="0" diagonalDown="0" outline="0">
        <left style="thin">
          <color auto="1"/>
        </left>
        <right style="thin">
          <color auto="1"/>
        </right>
        <top style="thin">
          <color auto="1"/>
        </top>
        <bottom/>
      </border>
    </dxf>
    <dxf>
      <font>
        <b/>
        <i val="0"/>
        <strike val="0"/>
        <condense val="0"/>
        <extend val="0"/>
        <outline val="0"/>
        <shadow val="0"/>
        <u val="none"/>
        <vertAlign val="baseline"/>
        <sz val="24"/>
        <color auto="1"/>
        <name val="Perpetu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24"/>
        <color auto="1"/>
        <name val="Perpetu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alignment vertical="center" textRotation="0" wrapText="1" indent="0" justifyLastLine="0" shrinkToFit="0" readingOrder="0"/>
    </dxf>
    <dxf>
      <font>
        <b/>
        <i val="0"/>
        <strike val="0"/>
        <condense val="0"/>
        <extend val="0"/>
        <outline val="0"/>
        <shadow val="0"/>
        <u val="none"/>
        <vertAlign val="baseline"/>
        <sz val="24"/>
        <color auto="1"/>
        <name val="Perpetu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24"/>
        <color auto="1"/>
        <name val="Perpetua"/>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border>
        <top style="thin">
          <color rgb="FF000000"/>
        </top>
      </border>
    </dxf>
    <dxf>
      <font>
        <strike val="0"/>
        <outline val="0"/>
        <shadow val="0"/>
        <u val="none"/>
        <vertAlign val="baseline"/>
        <sz val="24"/>
        <color auto="1"/>
      </font>
      <fill>
        <patternFill>
          <fgColor rgb="FF000000"/>
          <bgColor rgb="FFDCE6F1"/>
        </patternFill>
      </fill>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24"/>
        <color auto="1"/>
        <name val="Perpetua"/>
        <scheme val="none"/>
      </font>
      <fill>
        <patternFill patternType="none">
          <fgColor rgb="FF000000"/>
          <bgColor auto="1"/>
        </patternFill>
      </fill>
      <alignment horizontal="center" vertical="center" textRotation="0" wrapText="1" indent="0" justifyLastLine="0" shrinkToFit="0" readingOrder="0"/>
    </dxf>
    <dxf>
      <border>
        <bottom style="medium">
          <color rgb="FF000000"/>
        </bottom>
      </border>
    </dxf>
    <dxf>
      <font>
        <b/>
        <i val="0"/>
        <strike val="0"/>
        <condense val="0"/>
        <extend val="0"/>
        <outline val="0"/>
        <shadow val="0"/>
        <u val="none"/>
        <vertAlign val="baseline"/>
        <sz val="26"/>
        <color auto="1"/>
        <name val="Perpetua"/>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b/>
        <i val="0"/>
        <strike val="0"/>
        <condense val="0"/>
        <extend val="0"/>
        <outline val="0"/>
        <shadow val="0"/>
        <u val="none"/>
        <vertAlign val="baseline"/>
        <sz val="24"/>
        <color auto="1"/>
        <name val="Perpetua"/>
        <scheme val="none"/>
      </font>
      <fill>
        <patternFill patternType="solid">
          <fgColor rgb="FF000000"/>
          <bgColor rgb="FFDCE6F1"/>
        </patternFill>
      </fill>
      <alignment horizontal="general" vertical="center"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24"/>
        <color auto="1"/>
        <name val="Perpetua"/>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24"/>
        <color auto="1"/>
        <name val="Perpetua"/>
        <scheme val="none"/>
      </font>
      <numFmt numFmtId="34" formatCode="_(&quot;RD$&quot;* #,##0.00_);_(&quot;RD$&quot;* \(#,##0.00\);_(&quot;RD$&quot;* &quot;-&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26"/>
        <color auto="1"/>
        <name val="Perpetu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numFmt numFmtId="34" formatCode="_(&quot;RD$&quot;* #,##0.00_);_(&quot;RD$&quot;* \(#,##0.00\);_(&quot;RD$&quot;* &quot;-&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26"/>
        <color rgb="FF00002E"/>
        <name val="Perpetua"/>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numFmt numFmtId="34" formatCode="_(&quot;RD$&quot;* #,##0.00_);_(&quot;RD$&quot;* \(#,##0.00\);_(&quot;RD$&quot;* &quot;-&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26"/>
        <color auto="1"/>
        <name val="Perpetua"/>
        <scheme val="none"/>
      </font>
      <numFmt numFmtId="34" formatCode="_(&quot;RD$&quot;* #,##0.00_);_(&quot;RD$&quot;* \(#,##0.00\);_(&quot;RD$&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numFmt numFmtId="34" formatCode="_(&quot;RD$&quot;* #,##0.00_);_(&quot;RD$&quot;* \(#,##0.00\);_(&quot;RD$&quot;* &quot;-&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26"/>
        <color auto="1"/>
        <name val="Perpetua"/>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numFmt numFmtId="34" formatCode="_(&quot;RD$&quot;* #,##0.00_);_(&quot;RD$&quot;* \(#,##0.00\);_(&quot;RD$&quot;* &quot;-&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26"/>
        <color auto="1"/>
        <name val="Perpetua"/>
        <scheme val="none"/>
      </font>
      <numFmt numFmtId="34" formatCode="_(&quot;RD$&quot;* #,##0.00_);_(&quot;RD$&quot;* \(#,##0.00\);_(&quot;RD$&quot;* &quot;-&quot;??_);_(@_)"/>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fill>
        <patternFill patternType="solid">
          <fgColor indexed="64"/>
          <bgColor theme="4" tint="0.79998168889431442"/>
        </patternFill>
      </fill>
      <border diagonalUp="0" diagonalDown="0" outline="0">
        <left style="thin">
          <color auto="1"/>
        </left>
        <right style="thin">
          <color auto="1"/>
        </right>
        <top style="thin">
          <color auto="1"/>
        </top>
        <bottom/>
      </border>
    </dxf>
    <dxf>
      <font>
        <strike val="0"/>
        <outline val="0"/>
        <shadow val="0"/>
        <u val="none"/>
        <vertAlign val="baseline"/>
        <sz val="26"/>
        <color auto="1"/>
        <name val="Perpetua"/>
        <scheme val="none"/>
      </font>
      <fill>
        <patternFill patternType="solid">
          <fgColor indexed="64"/>
          <bgColor theme="2" tint="-9.9978637043366805E-2"/>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24"/>
        <color auto="1"/>
        <name val="Perpetu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strike val="0"/>
        <outline val="0"/>
        <shadow val="0"/>
        <u val="none"/>
        <vertAlign val="baseline"/>
        <sz val="26"/>
        <color auto="1"/>
        <name val="Perpetua"/>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strike val="0"/>
        <outline val="0"/>
        <shadow val="0"/>
        <u val="none"/>
        <vertAlign val="baseline"/>
        <sz val="26"/>
        <color auto="1"/>
        <name val="Perpetua"/>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strike val="0"/>
        <outline val="0"/>
        <shadow val="0"/>
        <u val="none"/>
        <vertAlign val="baseline"/>
        <sz val="26"/>
        <color auto="1"/>
        <name val="Perpetua"/>
        <scheme val="none"/>
      </font>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24"/>
        <color auto="1"/>
        <name val="Perpetu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strike val="0"/>
        <outline val="0"/>
        <shadow val="0"/>
        <u val="none"/>
        <vertAlign val="baseline"/>
        <sz val="26"/>
        <color auto="1"/>
        <name val="Perpetua"/>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rgb="FF000000"/>
        </top>
      </border>
    </dxf>
    <dxf>
      <font>
        <strike val="0"/>
        <outline val="0"/>
        <shadow val="0"/>
        <u val="none"/>
        <vertAlign val="baseline"/>
        <sz val="24"/>
        <color auto="1"/>
      </font>
      <fill>
        <patternFill>
          <fgColor rgb="FF000000"/>
          <bgColor rgb="FFDCE6F1"/>
        </patternFill>
      </fill>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24"/>
        <color auto="1"/>
        <name val="Perpetua"/>
        <scheme val="none"/>
      </font>
      <fill>
        <patternFill patternType="none">
          <fgColor rgb="FF000000"/>
          <bgColor auto="1"/>
        </patternFill>
      </fill>
      <alignment horizontal="center" vertical="center" textRotation="0" wrapText="1" indent="0" justifyLastLine="0" shrinkToFit="0" readingOrder="0"/>
    </dxf>
    <dxf>
      <border>
        <bottom style="medium">
          <color rgb="FF000000"/>
        </bottom>
      </border>
    </dxf>
    <dxf>
      <font>
        <b/>
        <i val="0"/>
        <strike val="0"/>
        <condense val="0"/>
        <extend val="0"/>
        <outline val="0"/>
        <shadow val="0"/>
        <u val="none"/>
        <vertAlign val="baseline"/>
        <sz val="26"/>
        <color auto="1"/>
        <name val="Perpetua"/>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b/>
        <i val="0"/>
        <strike val="0"/>
        <condense val="0"/>
        <extend val="0"/>
        <outline val="0"/>
        <shadow val="0"/>
        <u val="none"/>
        <vertAlign val="baseline"/>
        <sz val="24"/>
        <color auto="1"/>
        <name val="Perpetua"/>
        <scheme val="none"/>
      </font>
      <fill>
        <patternFill patternType="solid">
          <fgColor indexed="64"/>
          <bgColor theme="4" tint="0.79998168889431442"/>
        </patternFill>
      </fill>
      <border diagonalUp="0" diagonalDown="0" outline="0">
        <left style="thin">
          <color auto="1"/>
        </left>
        <right style="thin">
          <color auto="1"/>
        </right>
        <top style="thin">
          <color auto="1"/>
        </top>
        <bottom/>
      </border>
    </dxf>
    <dxf>
      <font>
        <strike val="0"/>
        <outline val="0"/>
        <shadow val="0"/>
        <u val="none"/>
        <vertAlign val="baseline"/>
        <sz val="26"/>
        <color auto="1"/>
        <name val="Perpetua"/>
        <scheme val="none"/>
      </font>
      <fill>
        <patternFill patternType="solid">
          <fgColor indexed="64"/>
          <bgColor theme="2" tint="-9.9978637043366805E-2"/>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24"/>
        <color auto="1"/>
        <name val="Perpetu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strike val="0"/>
        <outline val="0"/>
        <shadow val="0"/>
        <u val="none"/>
        <vertAlign val="baseline"/>
        <sz val="26"/>
        <color auto="1"/>
        <name val="Perpetua"/>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strike val="0"/>
        <outline val="0"/>
        <shadow val="0"/>
        <u val="none"/>
        <vertAlign val="baseline"/>
        <sz val="26"/>
        <color auto="1"/>
        <name val="Perpetua"/>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24"/>
        <color auto="1"/>
        <name val="Perpetu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strike val="0"/>
        <outline val="0"/>
        <shadow val="0"/>
        <u val="none"/>
        <vertAlign val="baseline"/>
        <sz val="26"/>
        <color auto="1"/>
        <name val="Perpetua"/>
        <scheme val="none"/>
      </font>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24"/>
        <color auto="1"/>
        <name val="Perpetu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strike val="0"/>
        <outline val="0"/>
        <shadow val="0"/>
        <u val="none"/>
        <vertAlign val="baseline"/>
        <sz val="26"/>
        <color auto="1"/>
        <name val="Perpetua"/>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rgb="FF000000"/>
        </top>
      </border>
    </dxf>
    <dxf>
      <font>
        <strike val="0"/>
        <outline val="0"/>
        <shadow val="0"/>
        <u val="none"/>
        <vertAlign val="baseline"/>
        <sz val="24"/>
        <color auto="1"/>
      </font>
      <fill>
        <patternFill>
          <fgColor rgb="FF000000"/>
          <bgColor rgb="FFDCE6F1"/>
        </patternFill>
      </fill>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24"/>
        <color auto="1"/>
        <name val="Perpetua"/>
        <scheme val="none"/>
      </font>
      <fill>
        <patternFill patternType="none">
          <fgColor rgb="FF000000"/>
          <bgColor auto="1"/>
        </patternFill>
      </fill>
      <alignment horizontal="center" vertical="center" textRotation="0" wrapText="1" indent="0" justifyLastLine="0" shrinkToFit="0" readingOrder="0"/>
    </dxf>
    <dxf>
      <border>
        <bottom style="medium">
          <color rgb="FF000000"/>
        </bottom>
      </border>
    </dxf>
    <dxf>
      <font>
        <b/>
        <i val="0"/>
        <strike val="0"/>
        <condense val="0"/>
        <extend val="0"/>
        <outline val="0"/>
        <shadow val="0"/>
        <u val="none"/>
        <vertAlign val="baseline"/>
        <sz val="26"/>
        <color auto="1"/>
        <name val="Perpetua"/>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84"/>
    </tableStyle>
  </tableStyles>
  <colors>
    <mruColors>
      <color rgb="FFFFFF66"/>
      <color rgb="FF00FFFF"/>
      <color rgb="FF33CC33"/>
      <color rgb="FF33CCFF"/>
      <color rgb="FFFF9933"/>
      <color rgb="FF3399FF"/>
      <color rgb="FFFF66CC"/>
      <color rgb="FF00CC66"/>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166670</xdr:colOff>
      <xdr:row>0</xdr:row>
      <xdr:rowOff>166707</xdr:rowOff>
    </xdr:from>
    <xdr:ext cx="1190643" cy="1047729"/>
    <xdr:pic>
      <xdr:nvPicPr>
        <xdr:cNvPr id="2" name="1 Imagen">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70" y="166707"/>
          <a:ext cx="1190643" cy="1047729"/>
        </a:xfrm>
        <a:prstGeom prst="rect">
          <a:avLst/>
        </a:prstGeom>
      </xdr:spPr>
    </xdr:pic>
    <xdr:clientData/>
  </xdr:oneCellAnchor>
  <xdr:twoCellAnchor editAs="oneCell">
    <xdr:from>
      <xdr:col>4</xdr:col>
      <xdr:colOff>1333498</xdr:colOff>
      <xdr:row>1</xdr:row>
      <xdr:rowOff>285751</xdr:rowOff>
    </xdr:from>
    <xdr:to>
      <xdr:col>4</xdr:col>
      <xdr:colOff>2656659</xdr:colOff>
      <xdr:row>3</xdr:row>
      <xdr:rowOff>309546</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3025436" y="500064"/>
          <a:ext cx="1323161" cy="107154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97384</xdr:colOff>
      <xdr:row>0</xdr:row>
      <xdr:rowOff>119083</xdr:rowOff>
    </xdr:from>
    <xdr:ext cx="974184" cy="721777"/>
    <xdr:pic>
      <xdr:nvPicPr>
        <xdr:cNvPr id="2" name="1 Imagen">
          <a:extLst>
            <a:ext uri="{FF2B5EF4-FFF2-40B4-BE49-F238E27FC236}">
              <a16:creationId xmlns:a16="http://schemas.microsoft.com/office/drawing/2014/main" id="{00000000-0008-0000-06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84" y="119083"/>
          <a:ext cx="974184" cy="721777"/>
        </a:xfrm>
        <a:prstGeom prst="rect">
          <a:avLst/>
        </a:prstGeom>
      </xdr:spPr>
    </xdr:pic>
    <xdr:clientData/>
  </xdr:oneCellAnchor>
  <xdr:twoCellAnchor editAs="oneCell">
    <xdr:from>
      <xdr:col>4</xdr:col>
      <xdr:colOff>666750</xdr:colOff>
      <xdr:row>0</xdr:row>
      <xdr:rowOff>119067</xdr:rowOff>
    </xdr:from>
    <xdr:to>
      <xdr:col>4</xdr:col>
      <xdr:colOff>1738314</xdr:colOff>
      <xdr:row>2</xdr:row>
      <xdr:rowOff>376680</xdr:rowOff>
    </xdr:to>
    <xdr:pic>
      <xdr:nvPicPr>
        <xdr:cNvPr id="3" name="2 Imagen">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11811000" y="119067"/>
          <a:ext cx="1071564" cy="876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114716</xdr:colOff>
      <xdr:row>0</xdr:row>
      <xdr:rowOff>90941</xdr:rowOff>
    </xdr:from>
    <xdr:ext cx="1504533" cy="1480684"/>
    <xdr:pic>
      <xdr:nvPicPr>
        <xdr:cNvPr id="2" name="1 Imagen">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716" y="90941"/>
          <a:ext cx="1504533" cy="1480684"/>
        </a:xfrm>
        <a:prstGeom prst="rect">
          <a:avLst/>
        </a:prstGeom>
      </xdr:spPr>
    </xdr:pic>
    <xdr:clientData/>
  </xdr:oneCellAnchor>
  <xdr:twoCellAnchor editAs="oneCell">
    <xdr:from>
      <xdr:col>7</xdr:col>
      <xdr:colOff>3919530</xdr:colOff>
      <xdr:row>0</xdr:row>
      <xdr:rowOff>95247</xdr:rowOff>
    </xdr:from>
    <xdr:to>
      <xdr:col>7</xdr:col>
      <xdr:colOff>5800575</xdr:colOff>
      <xdr:row>3</xdr:row>
      <xdr:rowOff>382111</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29827530" y="95247"/>
          <a:ext cx="1881045" cy="154892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192635</xdr:colOff>
      <xdr:row>0</xdr:row>
      <xdr:rowOff>71437</xdr:rowOff>
    </xdr:from>
    <xdr:ext cx="1426616" cy="1523979"/>
    <xdr:pic>
      <xdr:nvPicPr>
        <xdr:cNvPr id="2" name="1 Imagen">
          <a:extLst>
            <a:ext uri="{FF2B5EF4-FFF2-40B4-BE49-F238E27FC236}">
              <a16:creationId xmlns:a16="http://schemas.microsoft.com/office/drawing/2014/main" id="{00000000-0008-0000-07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635" y="71437"/>
          <a:ext cx="1426616" cy="1523979"/>
        </a:xfrm>
        <a:prstGeom prst="rect">
          <a:avLst/>
        </a:prstGeom>
      </xdr:spPr>
    </xdr:pic>
    <xdr:clientData/>
  </xdr:oneCellAnchor>
  <xdr:twoCellAnchor editAs="oneCell">
    <xdr:from>
      <xdr:col>5</xdr:col>
      <xdr:colOff>4116928</xdr:colOff>
      <xdr:row>0</xdr:row>
      <xdr:rowOff>71437</xdr:rowOff>
    </xdr:from>
    <xdr:to>
      <xdr:col>5</xdr:col>
      <xdr:colOff>6095997</xdr:colOff>
      <xdr:row>2</xdr:row>
      <xdr:rowOff>642932</xdr:rowOff>
    </xdr:to>
    <xdr:pic>
      <xdr:nvPicPr>
        <xdr:cNvPr id="3" name="2 Imagen">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3618116" y="71437"/>
          <a:ext cx="1979069" cy="161924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97384</xdr:colOff>
      <xdr:row>0</xdr:row>
      <xdr:rowOff>0</xdr:rowOff>
    </xdr:from>
    <xdr:ext cx="1426616" cy="1523979"/>
    <xdr:pic>
      <xdr:nvPicPr>
        <xdr:cNvPr id="2" name="1 Imagen">
          <a:extLst>
            <a:ext uri="{FF2B5EF4-FFF2-40B4-BE49-F238E27FC236}">
              <a16:creationId xmlns:a16="http://schemas.microsoft.com/office/drawing/2014/main" id="{00000000-0008-0000-07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84" y="119082"/>
          <a:ext cx="1426616" cy="1523979"/>
        </a:xfrm>
        <a:prstGeom prst="rect">
          <a:avLst/>
        </a:prstGeom>
      </xdr:spPr>
    </xdr:pic>
    <xdr:clientData/>
  </xdr:oneCellAnchor>
  <xdr:twoCellAnchor editAs="oneCell">
    <xdr:from>
      <xdr:col>5</xdr:col>
      <xdr:colOff>4021679</xdr:colOff>
      <xdr:row>0</xdr:row>
      <xdr:rowOff>0</xdr:rowOff>
    </xdr:from>
    <xdr:to>
      <xdr:col>5</xdr:col>
      <xdr:colOff>6000748</xdr:colOff>
      <xdr:row>2</xdr:row>
      <xdr:rowOff>571495</xdr:rowOff>
    </xdr:to>
    <xdr:pic>
      <xdr:nvPicPr>
        <xdr:cNvPr id="3" name="2 Imagen">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3522867" y="119066"/>
          <a:ext cx="1979069" cy="161924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114716</xdr:colOff>
      <xdr:row>0</xdr:row>
      <xdr:rowOff>90941</xdr:rowOff>
    </xdr:from>
    <xdr:ext cx="1504533" cy="1480684"/>
    <xdr:pic>
      <xdr:nvPicPr>
        <xdr:cNvPr id="2" name="1 Imagen">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716" y="90941"/>
          <a:ext cx="1504533" cy="1480684"/>
        </a:xfrm>
        <a:prstGeom prst="rect">
          <a:avLst/>
        </a:prstGeom>
      </xdr:spPr>
    </xdr:pic>
    <xdr:clientData/>
  </xdr:oneCellAnchor>
  <xdr:twoCellAnchor editAs="oneCell">
    <xdr:from>
      <xdr:col>7</xdr:col>
      <xdr:colOff>2062156</xdr:colOff>
      <xdr:row>0</xdr:row>
      <xdr:rowOff>142873</xdr:rowOff>
    </xdr:from>
    <xdr:to>
      <xdr:col>7</xdr:col>
      <xdr:colOff>3943201</xdr:colOff>
      <xdr:row>3</xdr:row>
      <xdr:rowOff>429737</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26208031" y="142873"/>
          <a:ext cx="1881045" cy="154892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97384</xdr:colOff>
      <xdr:row>0</xdr:row>
      <xdr:rowOff>119083</xdr:rowOff>
    </xdr:from>
    <xdr:ext cx="974184" cy="881042"/>
    <xdr:pic>
      <xdr:nvPicPr>
        <xdr:cNvPr id="2" name="1 Imagen">
          <a:extLst>
            <a:ext uri="{FF2B5EF4-FFF2-40B4-BE49-F238E27FC236}">
              <a16:creationId xmlns:a16="http://schemas.microsoft.com/office/drawing/2014/main" id="{00000000-0008-0000-07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84" y="119083"/>
          <a:ext cx="974184" cy="881042"/>
        </a:xfrm>
        <a:prstGeom prst="rect">
          <a:avLst/>
        </a:prstGeom>
      </xdr:spPr>
    </xdr:pic>
    <xdr:clientData/>
  </xdr:oneCellAnchor>
  <xdr:twoCellAnchor editAs="oneCell">
    <xdr:from>
      <xdr:col>5</xdr:col>
      <xdr:colOff>5024434</xdr:colOff>
      <xdr:row>0</xdr:row>
      <xdr:rowOff>166692</xdr:rowOff>
    </xdr:from>
    <xdr:to>
      <xdr:col>5</xdr:col>
      <xdr:colOff>6095998</xdr:colOff>
      <xdr:row>2</xdr:row>
      <xdr:rowOff>424305</xdr:rowOff>
    </xdr:to>
    <xdr:pic>
      <xdr:nvPicPr>
        <xdr:cNvPr id="3" name="2 Imagen">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4525622" y="166692"/>
          <a:ext cx="1071564" cy="876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0</xdr:col>
      <xdr:colOff>97384</xdr:colOff>
      <xdr:row>0</xdr:row>
      <xdr:rowOff>119083</xdr:rowOff>
    </xdr:from>
    <xdr:ext cx="974184" cy="881042"/>
    <xdr:pic>
      <xdr:nvPicPr>
        <xdr:cNvPr id="2" name="1 Imagen">
          <a:extLst>
            <a:ext uri="{FF2B5EF4-FFF2-40B4-BE49-F238E27FC236}">
              <a16:creationId xmlns:a16="http://schemas.microsoft.com/office/drawing/2014/main" id="{00000000-0008-0000-07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84" y="119083"/>
          <a:ext cx="974184" cy="881042"/>
        </a:xfrm>
        <a:prstGeom prst="rect">
          <a:avLst/>
        </a:prstGeom>
      </xdr:spPr>
    </xdr:pic>
    <xdr:clientData/>
  </xdr:oneCellAnchor>
  <xdr:twoCellAnchor editAs="oneCell">
    <xdr:from>
      <xdr:col>5</xdr:col>
      <xdr:colOff>5024434</xdr:colOff>
      <xdr:row>0</xdr:row>
      <xdr:rowOff>166692</xdr:rowOff>
    </xdr:from>
    <xdr:to>
      <xdr:col>5</xdr:col>
      <xdr:colOff>6095998</xdr:colOff>
      <xdr:row>2</xdr:row>
      <xdr:rowOff>424305</xdr:rowOff>
    </xdr:to>
    <xdr:pic>
      <xdr:nvPicPr>
        <xdr:cNvPr id="3" name="2 Imagen">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4520859" y="166692"/>
          <a:ext cx="1071564" cy="876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114717</xdr:colOff>
      <xdr:row>0</xdr:row>
      <xdr:rowOff>114753</xdr:rowOff>
    </xdr:from>
    <xdr:ext cx="993648" cy="958975"/>
    <xdr:pic>
      <xdr:nvPicPr>
        <xdr:cNvPr id="2" name="1 Imagen">
          <a:extLst>
            <a:ext uri="{FF2B5EF4-FFF2-40B4-BE49-F238E27FC236}">
              <a16:creationId xmlns:a16="http://schemas.microsoft.com/office/drawing/2014/main" id="{00000000-0008-0000-08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717" y="114753"/>
          <a:ext cx="993648" cy="958975"/>
        </a:xfrm>
        <a:prstGeom prst="rect">
          <a:avLst/>
        </a:prstGeom>
      </xdr:spPr>
    </xdr:pic>
    <xdr:clientData/>
  </xdr:oneCellAnchor>
  <xdr:twoCellAnchor editAs="oneCell">
    <xdr:from>
      <xdr:col>4</xdr:col>
      <xdr:colOff>2920261</xdr:colOff>
      <xdr:row>0</xdr:row>
      <xdr:rowOff>138550</xdr:rowOff>
    </xdr:from>
    <xdr:to>
      <xdr:col>4</xdr:col>
      <xdr:colOff>4095753</xdr:colOff>
      <xdr:row>2</xdr:row>
      <xdr:rowOff>499832</xdr:rowOff>
    </xdr:to>
    <xdr:pic>
      <xdr:nvPicPr>
        <xdr:cNvPr id="3" name="2 Imagen">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15421824" y="138550"/>
          <a:ext cx="1175492" cy="98040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0</xdr:col>
      <xdr:colOff>114717</xdr:colOff>
      <xdr:row>0</xdr:row>
      <xdr:rowOff>114753</xdr:rowOff>
    </xdr:from>
    <xdr:ext cx="993648" cy="958975"/>
    <xdr:pic>
      <xdr:nvPicPr>
        <xdr:cNvPr id="2" name="1 Imagen">
          <a:extLst>
            <a:ext uri="{FF2B5EF4-FFF2-40B4-BE49-F238E27FC236}">
              <a16:creationId xmlns:a16="http://schemas.microsoft.com/office/drawing/2014/main" id="{00000000-0008-0000-09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717" y="114753"/>
          <a:ext cx="993648" cy="958975"/>
        </a:xfrm>
        <a:prstGeom prst="rect">
          <a:avLst/>
        </a:prstGeom>
      </xdr:spPr>
    </xdr:pic>
    <xdr:clientData/>
  </xdr:oneCellAnchor>
  <xdr:twoCellAnchor editAs="oneCell">
    <xdr:from>
      <xdr:col>4</xdr:col>
      <xdr:colOff>2848825</xdr:colOff>
      <xdr:row>0</xdr:row>
      <xdr:rowOff>209986</xdr:rowOff>
    </xdr:from>
    <xdr:to>
      <xdr:col>4</xdr:col>
      <xdr:colOff>4038044</xdr:colOff>
      <xdr:row>2</xdr:row>
      <xdr:rowOff>571268</xdr:rowOff>
    </xdr:to>
    <xdr:pic>
      <xdr:nvPicPr>
        <xdr:cNvPr id="3" name="2 Imagen">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18041200" y="209986"/>
          <a:ext cx="1189219" cy="98040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114717</xdr:colOff>
      <xdr:row>0</xdr:row>
      <xdr:rowOff>114753</xdr:rowOff>
    </xdr:from>
    <xdr:ext cx="993648" cy="958975"/>
    <xdr:pic>
      <xdr:nvPicPr>
        <xdr:cNvPr id="2" name="1 Imagen">
          <a:extLst>
            <a:ext uri="{FF2B5EF4-FFF2-40B4-BE49-F238E27FC236}">
              <a16:creationId xmlns:a16="http://schemas.microsoft.com/office/drawing/2014/main" id="{00000000-0008-0000-0A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717" y="114753"/>
          <a:ext cx="993648" cy="958975"/>
        </a:xfrm>
        <a:prstGeom prst="rect">
          <a:avLst/>
        </a:prstGeom>
      </xdr:spPr>
    </xdr:pic>
    <xdr:clientData/>
  </xdr:oneCellAnchor>
  <xdr:twoCellAnchor editAs="oneCell">
    <xdr:from>
      <xdr:col>6</xdr:col>
      <xdr:colOff>1238271</xdr:colOff>
      <xdr:row>0</xdr:row>
      <xdr:rowOff>162361</xdr:rowOff>
    </xdr:from>
    <xdr:to>
      <xdr:col>6</xdr:col>
      <xdr:colOff>2405070</xdr:colOff>
      <xdr:row>2</xdr:row>
      <xdr:rowOff>523643</xdr:rowOff>
    </xdr:to>
    <xdr:pic>
      <xdr:nvPicPr>
        <xdr:cNvPr id="3" name="2 Imagen">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stretch>
          <a:fillRect/>
        </a:stretch>
      </xdr:blipFill>
      <xdr:spPr>
        <a:xfrm>
          <a:off x="15263834" y="162361"/>
          <a:ext cx="1166799" cy="9804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166670</xdr:colOff>
      <xdr:row>0</xdr:row>
      <xdr:rowOff>166707</xdr:rowOff>
    </xdr:from>
    <xdr:ext cx="1190643" cy="1047729"/>
    <xdr:pic>
      <xdr:nvPicPr>
        <xdr:cNvPr id="2" name="1 Imagen">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70" y="166707"/>
          <a:ext cx="1190643" cy="1047729"/>
        </a:xfrm>
        <a:prstGeom prst="rect">
          <a:avLst/>
        </a:prstGeom>
      </xdr:spPr>
    </xdr:pic>
    <xdr:clientData/>
  </xdr:oneCellAnchor>
  <xdr:twoCellAnchor editAs="oneCell">
    <xdr:from>
      <xdr:col>9</xdr:col>
      <xdr:colOff>928686</xdr:colOff>
      <xdr:row>1</xdr:row>
      <xdr:rowOff>214313</xdr:rowOff>
    </xdr:from>
    <xdr:to>
      <xdr:col>9</xdr:col>
      <xdr:colOff>2251847</xdr:colOff>
      <xdr:row>3</xdr:row>
      <xdr:rowOff>238108</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8522611" y="423863"/>
          <a:ext cx="1323161" cy="108107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142872</xdr:colOff>
      <xdr:row>0</xdr:row>
      <xdr:rowOff>166707</xdr:rowOff>
    </xdr:from>
    <xdr:ext cx="1190643" cy="1047729"/>
    <xdr:pic>
      <xdr:nvPicPr>
        <xdr:cNvPr id="2" name="1 Imagen">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2" y="166707"/>
          <a:ext cx="1190643" cy="1047729"/>
        </a:xfrm>
        <a:prstGeom prst="rect">
          <a:avLst/>
        </a:prstGeom>
      </xdr:spPr>
    </xdr:pic>
    <xdr:clientData/>
  </xdr:oneCellAnchor>
  <xdr:twoCellAnchor editAs="oneCell">
    <xdr:from>
      <xdr:col>8</xdr:col>
      <xdr:colOff>1714498</xdr:colOff>
      <xdr:row>0</xdr:row>
      <xdr:rowOff>166688</xdr:rowOff>
    </xdr:from>
    <xdr:to>
      <xdr:col>8</xdr:col>
      <xdr:colOff>3037659</xdr:colOff>
      <xdr:row>2</xdr:row>
      <xdr:rowOff>619108</xdr:rowOff>
    </xdr:to>
    <xdr:pic>
      <xdr:nvPicPr>
        <xdr:cNvPr id="3" name="2 Imagen">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21978936" y="166688"/>
          <a:ext cx="1323161" cy="107154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0</xdr:col>
      <xdr:colOff>114717</xdr:colOff>
      <xdr:row>0</xdr:row>
      <xdr:rowOff>90941</xdr:rowOff>
    </xdr:from>
    <xdr:ext cx="993648" cy="958975"/>
    <xdr:pic>
      <xdr:nvPicPr>
        <xdr:cNvPr id="2" name="1 Imagen">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717" y="90941"/>
          <a:ext cx="993648" cy="958975"/>
        </a:xfrm>
        <a:prstGeom prst="rect">
          <a:avLst/>
        </a:prstGeom>
      </xdr:spPr>
    </xdr:pic>
    <xdr:clientData/>
  </xdr:oneCellAnchor>
  <xdr:twoCellAnchor editAs="oneCell">
    <xdr:from>
      <xdr:col>5</xdr:col>
      <xdr:colOff>3095483</xdr:colOff>
      <xdr:row>0</xdr:row>
      <xdr:rowOff>162359</xdr:rowOff>
    </xdr:from>
    <xdr:to>
      <xdr:col>5</xdr:col>
      <xdr:colOff>4286107</xdr:colOff>
      <xdr:row>2</xdr:row>
      <xdr:rowOff>523641</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5163658" y="162359"/>
          <a:ext cx="1190624" cy="9804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166670</xdr:colOff>
      <xdr:row>0</xdr:row>
      <xdr:rowOff>166707</xdr:rowOff>
    </xdr:from>
    <xdr:ext cx="1190643" cy="1047729"/>
    <xdr:pic>
      <xdr:nvPicPr>
        <xdr:cNvPr id="2" name="1 Imagen">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70" y="166707"/>
          <a:ext cx="1190643" cy="1047729"/>
        </a:xfrm>
        <a:prstGeom prst="rect">
          <a:avLst/>
        </a:prstGeom>
      </xdr:spPr>
    </xdr:pic>
    <xdr:clientData/>
  </xdr:oneCellAnchor>
  <xdr:twoCellAnchor editAs="oneCell">
    <xdr:from>
      <xdr:col>4</xdr:col>
      <xdr:colOff>1357311</xdr:colOff>
      <xdr:row>1</xdr:row>
      <xdr:rowOff>23813</xdr:rowOff>
    </xdr:from>
    <xdr:to>
      <xdr:col>4</xdr:col>
      <xdr:colOff>2680472</xdr:colOff>
      <xdr:row>3</xdr:row>
      <xdr:rowOff>47608</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2811124" y="238126"/>
          <a:ext cx="1323161" cy="10715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166670</xdr:colOff>
      <xdr:row>0</xdr:row>
      <xdr:rowOff>166707</xdr:rowOff>
    </xdr:from>
    <xdr:ext cx="1190643" cy="1047729"/>
    <xdr:pic>
      <xdr:nvPicPr>
        <xdr:cNvPr id="2" name="1 Imagen">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70" y="166707"/>
          <a:ext cx="1190643" cy="1047729"/>
        </a:xfrm>
        <a:prstGeom prst="rect">
          <a:avLst/>
        </a:prstGeom>
      </xdr:spPr>
    </xdr:pic>
    <xdr:clientData/>
  </xdr:oneCellAnchor>
  <xdr:twoCellAnchor editAs="oneCell">
    <xdr:from>
      <xdr:col>4</xdr:col>
      <xdr:colOff>357166</xdr:colOff>
      <xdr:row>0</xdr:row>
      <xdr:rowOff>95252</xdr:rowOff>
    </xdr:from>
    <xdr:to>
      <xdr:col>4</xdr:col>
      <xdr:colOff>1666854</xdr:colOff>
      <xdr:row>2</xdr:row>
      <xdr:rowOff>547672</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12953979" y="95252"/>
          <a:ext cx="1309688" cy="10715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67093</xdr:colOff>
      <xdr:row>0</xdr:row>
      <xdr:rowOff>67129</xdr:rowOff>
    </xdr:from>
    <xdr:ext cx="993648" cy="958975"/>
    <xdr:pic>
      <xdr:nvPicPr>
        <xdr:cNvPr id="2" name="1 Imagen">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93" y="67129"/>
          <a:ext cx="993648" cy="958975"/>
        </a:xfrm>
        <a:prstGeom prst="rect">
          <a:avLst/>
        </a:prstGeom>
      </xdr:spPr>
    </xdr:pic>
    <xdr:clientData/>
  </xdr:oneCellAnchor>
  <xdr:twoCellAnchor editAs="oneCell">
    <xdr:from>
      <xdr:col>4</xdr:col>
      <xdr:colOff>381001</xdr:colOff>
      <xdr:row>0</xdr:row>
      <xdr:rowOff>67110</xdr:rowOff>
    </xdr:from>
    <xdr:to>
      <xdr:col>4</xdr:col>
      <xdr:colOff>1571625</xdr:colOff>
      <xdr:row>2</xdr:row>
      <xdr:rowOff>428392</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1944351" y="67110"/>
          <a:ext cx="1190624" cy="9804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43280</xdr:colOff>
      <xdr:row>0</xdr:row>
      <xdr:rowOff>90941</xdr:rowOff>
    </xdr:from>
    <xdr:ext cx="766344" cy="861559"/>
    <xdr:pic>
      <xdr:nvPicPr>
        <xdr:cNvPr id="2" name="1 Imagen">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718" y="90941"/>
          <a:ext cx="766344" cy="861559"/>
        </a:xfrm>
        <a:prstGeom prst="rect">
          <a:avLst/>
        </a:prstGeom>
      </xdr:spPr>
    </xdr:pic>
    <xdr:clientData/>
  </xdr:oneCellAnchor>
  <xdr:twoCellAnchor editAs="oneCell">
    <xdr:from>
      <xdr:col>4</xdr:col>
      <xdr:colOff>2119252</xdr:colOff>
      <xdr:row>0</xdr:row>
      <xdr:rowOff>162359</xdr:rowOff>
    </xdr:from>
    <xdr:to>
      <xdr:col>4</xdr:col>
      <xdr:colOff>3286128</xdr:colOff>
      <xdr:row>2</xdr:row>
      <xdr:rowOff>523641</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3073002" y="162359"/>
          <a:ext cx="1166876" cy="9804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162341</xdr:colOff>
      <xdr:row>0</xdr:row>
      <xdr:rowOff>90941</xdr:rowOff>
    </xdr:from>
    <xdr:ext cx="1504533" cy="1480684"/>
    <xdr:pic>
      <xdr:nvPicPr>
        <xdr:cNvPr id="2" name="1 Imagen">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341" y="90941"/>
          <a:ext cx="1504533" cy="1480684"/>
        </a:xfrm>
        <a:prstGeom prst="rect">
          <a:avLst/>
        </a:prstGeom>
      </xdr:spPr>
    </xdr:pic>
    <xdr:clientData/>
  </xdr:oneCellAnchor>
  <xdr:twoCellAnchor editAs="oneCell">
    <xdr:from>
      <xdr:col>5</xdr:col>
      <xdr:colOff>3857624</xdr:colOff>
      <xdr:row>0</xdr:row>
      <xdr:rowOff>162359</xdr:rowOff>
    </xdr:from>
    <xdr:to>
      <xdr:col>5</xdr:col>
      <xdr:colOff>5738669</xdr:colOff>
      <xdr:row>3</xdr:row>
      <xdr:rowOff>449223</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5930562" y="162359"/>
          <a:ext cx="1881045" cy="15489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138528</xdr:colOff>
      <xdr:row>0</xdr:row>
      <xdr:rowOff>119063</xdr:rowOff>
    </xdr:from>
    <xdr:ext cx="1504533" cy="1480684"/>
    <xdr:pic>
      <xdr:nvPicPr>
        <xdr:cNvPr id="2" name="1 Imagen">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528" y="119063"/>
          <a:ext cx="1504533" cy="1480684"/>
        </a:xfrm>
        <a:prstGeom prst="rect">
          <a:avLst/>
        </a:prstGeom>
      </xdr:spPr>
    </xdr:pic>
    <xdr:clientData/>
  </xdr:oneCellAnchor>
  <xdr:twoCellAnchor editAs="oneCell">
    <xdr:from>
      <xdr:col>5</xdr:col>
      <xdr:colOff>3881437</xdr:colOff>
      <xdr:row>0</xdr:row>
      <xdr:rowOff>214312</xdr:rowOff>
    </xdr:from>
    <xdr:to>
      <xdr:col>5</xdr:col>
      <xdr:colOff>5762482</xdr:colOff>
      <xdr:row>3</xdr:row>
      <xdr:rowOff>48739</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5954375" y="214312"/>
          <a:ext cx="1881045" cy="154892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114717</xdr:colOff>
      <xdr:row>0</xdr:row>
      <xdr:rowOff>90941</xdr:rowOff>
    </xdr:from>
    <xdr:ext cx="993648" cy="958975"/>
    <xdr:pic>
      <xdr:nvPicPr>
        <xdr:cNvPr id="2" name="1 Imagen">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717" y="90941"/>
          <a:ext cx="993648" cy="958975"/>
        </a:xfrm>
        <a:prstGeom prst="rect">
          <a:avLst/>
        </a:prstGeom>
      </xdr:spPr>
    </xdr:pic>
    <xdr:clientData/>
  </xdr:oneCellAnchor>
  <xdr:twoCellAnchor editAs="oneCell">
    <xdr:from>
      <xdr:col>5</xdr:col>
      <xdr:colOff>3095483</xdr:colOff>
      <xdr:row>0</xdr:row>
      <xdr:rowOff>162359</xdr:rowOff>
    </xdr:from>
    <xdr:to>
      <xdr:col>5</xdr:col>
      <xdr:colOff>4286107</xdr:colOff>
      <xdr:row>2</xdr:row>
      <xdr:rowOff>523641</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6001858" y="162359"/>
          <a:ext cx="1190624" cy="980407"/>
        </a:xfrm>
        <a:prstGeom prst="rect">
          <a:avLst/>
        </a:prstGeom>
      </xdr:spPr>
    </xdr:pic>
    <xdr:clientData/>
  </xdr:twoCellAnchor>
</xdr:wsDr>
</file>

<file path=xl/tables/table1.xml><?xml version="1.0" encoding="utf-8"?>
<table xmlns="http://schemas.openxmlformats.org/spreadsheetml/2006/main" id="16" name="HOSPITALES72615310182031217" displayName="HOSPITALES72615310182031217" ref="A10:E60" totalsRowCount="1" headerRowDxfId="83" dataDxfId="81" totalsRowDxfId="79" headerRowBorderDxfId="82" tableBorderDxfId="80" totalsRowBorderDxfId="78" headerRowCellStyle="Millares 9 4">
  <autoFilter ref="A10:E59"/>
  <tableColumns count="5">
    <tableColumn id="1" name="No." dataDxfId="77" totalsRowDxfId="76"/>
    <tableColumn id="6" name="NOMBRE DEL PROYECTO" totalsRowLabel="Total" dataDxfId="75" totalsRowDxfId="74"/>
    <tableColumn id="8" name="REGIÓN" dataDxfId="73" totalsRowDxfId="72"/>
    <tableColumn id="9" name="PROVINCIA" dataDxfId="71" totalsRowDxfId="70"/>
    <tableColumn id="10" name="STATUS" dataDxfId="69" totalsRowDxfId="68"/>
  </tableColumns>
  <tableStyleInfo name="Estilo de tabla 1" showFirstColumn="0" showLastColumn="0" showRowStripes="1" showColumnStripes="0"/>
</table>
</file>

<file path=xl/tables/table2.xml><?xml version="1.0" encoding="utf-8"?>
<table xmlns="http://schemas.openxmlformats.org/spreadsheetml/2006/main" id="18" name="HOSPITALES726153101820312171819" displayName="HOSPITALES726153101820312171819" ref="A10:K60" totalsRowCount="1" headerRowDxfId="67" dataDxfId="65" totalsRowDxfId="63" headerRowBorderDxfId="66" tableBorderDxfId="64" totalsRowBorderDxfId="62" headerRowCellStyle="Millares 9 4">
  <autoFilter ref="A10:K59">
    <filterColumn colId="1">
      <filters>
        <filter val="HOSPITAL DR. JOSÉ PÉREZ DE DUVERGÉ"/>
        <filter val="HOSPITAL MUNICIPAL DE POLO"/>
      </filters>
    </filterColumn>
  </autoFilter>
  <sortState ref="A11:K40">
    <sortCondition descending="1" ref="J10:J40"/>
  </sortState>
  <tableColumns count="11">
    <tableColumn id="1" name="No." dataDxfId="61" totalsRowDxfId="60"/>
    <tableColumn id="6" name="NOMBRE DEL PROYECTO" totalsRowLabel="Total" dataDxfId="59" totalsRowDxfId="58"/>
    <tableColumn id="8" name="REGIÓN" dataDxfId="57" totalsRowDxfId="56"/>
    <tableColumn id="9" name="PROVINCIA" dataDxfId="55" totalsRowDxfId="54"/>
    <tableColumn id="10" name="STATUS" dataDxfId="53" totalsRowDxfId="52"/>
    <tableColumn id="15" name="CERTIFICACIÓN CONTRATO BASE" dataDxfId="51" totalsRowDxfId="50"/>
    <tableColumn id="14" name="CERTIFICACIÓN CONTRATO ENMIENDA" totalsRowFunction="sum" dataDxfId="49" totalsRowDxfId="48"/>
    <tableColumn id="5" name="PAGO" totalsRowFunction="sum" dataDxfId="47" totalsRowDxfId="46"/>
    <tableColumn id="16" name="CONCEPTO" totalsRowFunction="sum" dataDxfId="45" totalsRowDxfId="44"/>
    <tableColumn id="2" name="FECHA REPROGRAMADA" dataDxfId="43" totalsRowDxfId="42"/>
    <tableColumn id="3" name="OFICIO" dataDxfId="41" totalsRowDxfId="40"/>
  </tableColumns>
  <tableStyleInfo name="Estilo de tabla 1" showFirstColumn="0" showLastColumn="0" showRowStripes="1" showColumnStripes="0"/>
</table>
</file>

<file path=xl/tables/table3.xml><?xml version="1.0" encoding="utf-8"?>
<table xmlns="http://schemas.openxmlformats.org/spreadsheetml/2006/main" id="7" name="HOSPITALES72615310182031217222456798" displayName="HOSPITALES72615310182031217222456798" ref="A10:E60" totalsRowCount="1" headerRowDxfId="39" dataDxfId="37" totalsRowDxfId="35" headerRowBorderDxfId="38" tableBorderDxfId="36" totalsRowBorderDxfId="34" headerRowCellStyle="Millares 9 4">
  <autoFilter ref="A10:E59">
    <filterColumn colId="0">
      <filters>
        <filter val="1"/>
        <filter val="10"/>
        <filter val="11"/>
        <filter val="12"/>
        <filter val="13"/>
        <filter val="2"/>
        <filter val="3"/>
        <filter val="4"/>
        <filter val="5"/>
        <filter val="6"/>
        <filter val="7"/>
        <filter val="8"/>
        <filter val="9"/>
      </filters>
    </filterColumn>
  </autoFilter>
  <tableColumns count="5">
    <tableColumn id="1" name="No." totalsRowDxfId="33"/>
    <tableColumn id="6" name="NOMBRE DEL PROYECTO" totalsRowLabel="Total" totalsRowDxfId="32"/>
    <tableColumn id="8" name="REGIÓN" dataDxfId="31" totalsRowDxfId="30"/>
    <tableColumn id="9" name="PROVINCIA" totalsRowDxfId="29"/>
    <tableColumn id="10" name="STATUS" totalsRowDxfId="28"/>
  </tableColumns>
  <tableStyleInfo name="Estilo de tabla 1" showFirstColumn="0" showLastColumn="0" showRowStripes="1" showColumnStripes="0"/>
</table>
</file>

<file path=xl/tables/table4.xml><?xml version="1.0" encoding="utf-8"?>
<table xmlns="http://schemas.openxmlformats.org/spreadsheetml/2006/main" id="17" name="HOSPITALES72615310182031217182018" displayName="HOSPITALES72615310182031217182018" ref="A10:K60" totalsRowCount="1" headerRowDxfId="27" dataDxfId="25" totalsRowDxfId="23" headerRowBorderDxfId="26" tableBorderDxfId="24" totalsRowBorderDxfId="22" headerRowCellStyle="Millares 9 4">
  <autoFilter ref="A10:K59">
    <filterColumn colId="3">
      <filters>
        <filter val="BARAHONA"/>
      </filters>
    </filterColumn>
  </autoFilter>
  <sortState ref="A11:K40">
    <sortCondition descending="1" ref="J10:J40"/>
  </sortState>
  <tableColumns count="11">
    <tableColumn id="1" name="No." dataDxfId="21" totalsRowDxfId="20"/>
    <tableColumn id="6" name="NOMBRE DEL PROYECTO" totalsRowLabel="Total" dataDxfId="19" totalsRowDxfId="18"/>
    <tableColumn id="8" name="REGIÓN" dataDxfId="17" totalsRowDxfId="16"/>
    <tableColumn id="9" name="PROVINCIA" dataDxfId="15" totalsRowDxfId="14"/>
    <tableColumn id="10" name="STATUS" dataDxfId="13" totalsRowDxfId="12"/>
    <tableColumn id="15" name="CERTIFICACIÓN CONTRATO BASE" dataDxfId="11" totalsRowDxfId="10"/>
    <tableColumn id="14" name="CERTIFICACIÓN CONTRATO ENMIENDA" totalsRowFunction="sum" dataDxfId="9" totalsRowDxfId="8"/>
    <tableColumn id="5" name="ÚLTIMO PAGO" dataDxfId="7" totalsRowDxfId="6"/>
    <tableColumn id="16" name="CONCEPTO" totalsRowFunction="sum" dataDxfId="5" totalsRowDxfId="4"/>
    <tableColumn id="2" name="FECHA REPROGRAMADA" dataDxfId="3" totalsRowDxfId="2"/>
    <tableColumn id="3" name="OFICIO" dataDxfId="1" totalsRow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70"/>
  <sheetViews>
    <sheetView view="pageBreakPreview" zoomScale="40" zoomScaleSheetLayoutView="40" workbookViewId="0">
      <pane ySplit="10" topLeftCell="A41" activePane="bottomLeft" state="frozen"/>
      <selection activeCell="G1" sqref="G1:G1048576"/>
      <selection pane="bottomLeft" activeCell="J20" sqref="J20"/>
    </sheetView>
  </sheetViews>
  <sheetFormatPr baseColWidth="10" defaultColWidth="11.42578125" defaultRowHeight="16.5"/>
  <cols>
    <col min="1" max="1" width="12.5703125" style="1" customWidth="1"/>
    <col min="2" max="2" width="97.7109375" style="1" customWidth="1"/>
    <col min="3" max="3" width="26.28515625" style="1" customWidth="1"/>
    <col min="4" max="4" width="38.5703125" style="1" customWidth="1"/>
    <col min="5" max="5" width="49.7109375" style="1" customWidth="1"/>
    <col min="6" max="6" width="11.42578125" style="1"/>
    <col min="7" max="7" width="13" style="1" bestFit="1" customWidth="1"/>
    <col min="8" max="16384" width="11.42578125" style="1"/>
  </cols>
  <sheetData>
    <row r="1" spans="1:14" s="4" customFormat="1" ht="16.5" customHeight="1">
      <c r="A1" s="599"/>
      <c r="B1" s="599"/>
      <c r="C1" s="599"/>
      <c r="D1" s="599"/>
      <c r="E1" s="599"/>
    </row>
    <row r="2" spans="1:14" s="4" customFormat="1" ht="32.25" customHeight="1">
      <c r="A2" s="600" t="s">
        <v>32</v>
      </c>
      <c r="B2" s="600"/>
      <c r="C2" s="600"/>
      <c r="D2" s="600"/>
      <c r="E2" s="600"/>
    </row>
    <row r="3" spans="1:14" s="4" customFormat="1" ht="51" customHeight="1">
      <c r="A3" s="601" t="s">
        <v>28</v>
      </c>
      <c r="B3" s="601"/>
      <c r="C3" s="601"/>
      <c r="D3" s="601"/>
      <c r="E3" s="601"/>
    </row>
    <row r="4" spans="1:14" s="4" customFormat="1" ht="53.25" customHeight="1">
      <c r="A4" s="602" t="s">
        <v>35</v>
      </c>
      <c r="B4" s="602"/>
      <c r="C4" s="602"/>
      <c r="D4" s="602"/>
      <c r="E4" s="602"/>
    </row>
    <row r="5" spans="1:14" s="4" customFormat="1" ht="5.25" customHeight="1">
      <c r="A5" s="603"/>
      <c r="B5" s="603"/>
      <c r="C5" s="603"/>
      <c r="D5" s="603"/>
      <c r="E5" s="603"/>
    </row>
    <row r="6" spans="1:14" s="5" customFormat="1" ht="42.75" customHeight="1">
      <c r="A6" s="604" t="s">
        <v>31</v>
      </c>
      <c r="B6" s="604"/>
      <c r="C6" s="604"/>
      <c r="D6" s="604"/>
      <c r="E6" s="604"/>
    </row>
    <row r="7" spans="1:14" s="5" customFormat="1" ht="51.75" hidden="1" customHeight="1" thickBot="1">
      <c r="A7" s="595"/>
      <c r="B7" s="595"/>
      <c r="C7" s="595"/>
      <c r="D7" s="595"/>
      <c r="E7" s="595"/>
    </row>
    <row r="8" spans="1:14" s="6" customFormat="1" ht="51" customHeight="1" thickBot="1">
      <c r="A8" s="596" t="s">
        <v>93</v>
      </c>
      <c r="B8" s="596"/>
      <c r="C8" s="596"/>
      <c r="D8" s="596"/>
      <c r="E8" s="596"/>
    </row>
    <row r="9" spans="1:14" ht="22.5" customHeight="1" thickTop="1"/>
    <row r="10" spans="1:14" s="11" customFormat="1" ht="36" thickBot="1">
      <c r="A10" s="34" t="s">
        <v>27</v>
      </c>
      <c r="B10" s="35" t="s">
        <v>26</v>
      </c>
      <c r="C10" s="35" t="s">
        <v>25</v>
      </c>
      <c r="D10" s="35" t="s">
        <v>24</v>
      </c>
      <c r="E10" s="36" t="s">
        <v>30</v>
      </c>
    </row>
    <row r="11" spans="1:14" s="11" customFormat="1" ht="105" customHeight="1">
      <c r="A11" s="106">
        <v>1</v>
      </c>
      <c r="B11" s="64" t="s">
        <v>96</v>
      </c>
      <c r="C11" s="64" t="s">
        <v>12</v>
      </c>
      <c r="D11" s="64" t="s">
        <v>14</v>
      </c>
      <c r="E11" s="64" t="s">
        <v>34</v>
      </c>
    </row>
    <row r="12" spans="1:14" s="11" customFormat="1" ht="105" customHeight="1">
      <c r="A12" s="106">
        <f>+A11+1</f>
        <v>2</v>
      </c>
      <c r="B12" s="64" t="s">
        <v>29</v>
      </c>
      <c r="C12" s="64" t="s">
        <v>9</v>
      </c>
      <c r="D12" s="64" t="s">
        <v>10</v>
      </c>
      <c r="E12" s="64" t="s">
        <v>34</v>
      </c>
    </row>
    <row r="13" spans="1:14" s="11" customFormat="1" ht="105" customHeight="1">
      <c r="A13" s="106">
        <f t="shared" ref="A13:A59" si="0">+A12+1</f>
        <v>3</v>
      </c>
      <c r="B13" s="64" t="s">
        <v>75</v>
      </c>
      <c r="C13" s="64" t="s">
        <v>12</v>
      </c>
      <c r="D13" s="64" t="s">
        <v>13</v>
      </c>
      <c r="E13" s="66" t="s">
        <v>34</v>
      </c>
    </row>
    <row r="14" spans="1:14" s="11" customFormat="1" ht="105" customHeight="1">
      <c r="A14" s="106">
        <f t="shared" si="0"/>
        <v>4</v>
      </c>
      <c r="B14" s="64" t="s">
        <v>76</v>
      </c>
      <c r="C14" s="64" t="s">
        <v>20</v>
      </c>
      <c r="D14" s="64" t="s">
        <v>22</v>
      </c>
      <c r="E14" s="66" t="s">
        <v>34</v>
      </c>
      <c r="N14" s="11" t="s">
        <v>41</v>
      </c>
    </row>
    <row r="15" spans="1:14" s="11" customFormat="1" ht="105" customHeight="1">
      <c r="A15" s="106">
        <f t="shared" si="0"/>
        <v>5</v>
      </c>
      <c r="B15" s="67" t="s">
        <v>37</v>
      </c>
      <c r="C15" s="67" t="s">
        <v>20</v>
      </c>
      <c r="D15" s="67" t="s">
        <v>22</v>
      </c>
      <c r="E15" s="69" t="s">
        <v>34</v>
      </c>
    </row>
    <row r="16" spans="1:14" s="11" customFormat="1" ht="105" customHeight="1">
      <c r="A16" s="67">
        <v>6</v>
      </c>
      <c r="B16" s="67" t="s">
        <v>38</v>
      </c>
      <c r="C16" s="67" t="s">
        <v>20</v>
      </c>
      <c r="D16" s="67" t="s">
        <v>45</v>
      </c>
      <c r="E16" s="69" t="s">
        <v>34</v>
      </c>
    </row>
    <row r="17" spans="1:12" s="11" customFormat="1" ht="105" customHeight="1">
      <c r="A17" s="105">
        <v>7</v>
      </c>
      <c r="B17" s="105" t="s">
        <v>39</v>
      </c>
      <c r="C17" s="105" t="s">
        <v>9</v>
      </c>
      <c r="D17" s="105" t="s">
        <v>8</v>
      </c>
      <c r="E17" s="69" t="s">
        <v>34</v>
      </c>
    </row>
    <row r="18" spans="1:12" s="11" customFormat="1" ht="105" customHeight="1">
      <c r="A18" s="105">
        <v>8</v>
      </c>
      <c r="B18" s="105" t="s">
        <v>40</v>
      </c>
      <c r="C18" s="105" t="s">
        <v>20</v>
      </c>
      <c r="D18" s="105" t="s">
        <v>46</v>
      </c>
      <c r="E18" s="69" t="s">
        <v>34</v>
      </c>
    </row>
    <row r="19" spans="1:12" s="11" customFormat="1" ht="105" customHeight="1">
      <c r="A19" s="105">
        <f t="shared" si="0"/>
        <v>9</v>
      </c>
      <c r="B19" s="208" t="s">
        <v>77</v>
      </c>
      <c r="C19" s="64" t="s">
        <v>12</v>
      </c>
      <c r="D19" s="64" t="s">
        <v>14</v>
      </c>
      <c r="E19" s="69" t="s">
        <v>34</v>
      </c>
    </row>
    <row r="20" spans="1:12" s="11" customFormat="1" ht="105" customHeight="1">
      <c r="A20" s="76">
        <f t="shared" si="0"/>
        <v>10</v>
      </c>
      <c r="B20" s="59" t="s">
        <v>48</v>
      </c>
      <c r="C20" s="59" t="s">
        <v>2</v>
      </c>
      <c r="D20" s="59" t="s">
        <v>3</v>
      </c>
      <c r="E20" s="59" t="s">
        <v>98</v>
      </c>
    </row>
    <row r="21" spans="1:12" s="11" customFormat="1" ht="105" customHeight="1">
      <c r="A21" s="76">
        <f t="shared" si="0"/>
        <v>11</v>
      </c>
      <c r="B21" s="59" t="s">
        <v>49</v>
      </c>
      <c r="C21" s="59" t="s">
        <v>12</v>
      </c>
      <c r="D21" s="59" t="s">
        <v>16</v>
      </c>
      <c r="E21" s="59" t="s">
        <v>95</v>
      </c>
      <c r="G21" s="71"/>
      <c r="H21" s="72"/>
      <c r="I21" s="72"/>
      <c r="J21" s="73"/>
      <c r="K21" s="74"/>
      <c r="L21" s="75"/>
    </row>
    <row r="22" spans="1:12" s="11" customFormat="1" ht="105" customHeight="1">
      <c r="A22" s="79">
        <f t="shared" si="0"/>
        <v>12</v>
      </c>
      <c r="B22" s="79" t="s">
        <v>47</v>
      </c>
      <c r="C22" s="79" t="s">
        <v>20</v>
      </c>
      <c r="D22" s="79" t="s">
        <v>46</v>
      </c>
      <c r="E22" s="58" t="s">
        <v>99</v>
      </c>
    </row>
    <row r="23" spans="1:12" s="11" customFormat="1" ht="105" customHeight="1">
      <c r="A23" s="79">
        <f t="shared" si="0"/>
        <v>13</v>
      </c>
      <c r="B23" s="55" t="s">
        <v>81</v>
      </c>
      <c r="C23" s="55" t="s">
        <v>12</v>
      </c>
      <c r="D23" s="55" t="s">
        <v>16</v>
      </c>
      <c r="E23" s="58" t="s">
        <v>101</v>
      </c>
      <c r="G23" s="71"/>
      <c r="H23" s="72"/>
      <c r="I23" s="72"/>
      <c r="J23" s="73"/>
      <c r="K23" s="74"/>
      <c r="L23" s="75"/>
    </row>
    <row r="24" spans="1:12" s="10" customFormat="1" ht="105" customHeight="1">
      <c r="A24" s="79">
        <f t="shared" si="0"/>
        <v>14</v>
      </c>
      <c r="B24" s="55" t="s">
        <v>74</v>
      </c>
      <c r="C24" s="55" t="s">
        <v>12</v>
      </c>
      <c r="D24" s="55" t="s">
        <v>14</v>
      </c>
      <c r="E24" s="55" t="s">
        <v>103</v>
      </c>
    </row>
    <row r="25" spans="1:12" s="11" customFormat="1" ht="105" customHeight="1">
      <c r="A25" s="79">
        <f t="shared" si="0"/>
        <v>15</v>
      </c>
      <c r="B25" s="55" t="s">
        <v>83</v>
      </c>
      <c r="C25" s="55" t="s">
        <v>9</v>
      </c>
      <c r="D25" s="55" t="s">
        <v>10</v>
      </c>
      <c r="E25" s="58" t="s">
        <v>104</v>
      </c>
      <c r="G25" s="71"/>
      <c r="H25" s="72"/>
      <c r="I25" s="72"/>
      <c r="J25" s="73"/>
      <c r="K25" s="74"/>
      <c r="L25" s="75"/>
    </row>
    <row r="26" spans="1:12" s="11" customFormat="1" ht="105" customHeight="1">
      <c r="A26" s="79">
        <f t="shared" si="0"/>
        <v>16</v>
      </c>
      <c r="B26" s="55" t="s">
        <v>79</v>
      </c>
      <c r="C26" s="55" t="s">
        <v>9</v>
      </c>
      <c r="D26" s="55" t="s">
        <v>72</v>
      </c>
      <c r="E26" s="58" t="s">
        <v>105</v>
      </c>
      <c r="G26" s="71"/>
      <c r="H26" s="72"/>
      <c r="I26" s="72"/>
      <c r="J26" s="73"/>
      <c r="K26" s="74"/>
      <c r="L26" s="75"/>
    </row>
    <row r="27" spans="1:12" s="11" customFormat="1" ht="105" customHeight="1">
      <c r="A27" s="107">
        <f t="shared" si="0"/>
        <v>17</v>
      </c>
      <c r="B27" s="48" t="s">
        <v>84</v>
      </c>
      <c r="C27" s="48" t="s">
        <v>12</v>
      </c>
      <c r="D27" s="48" t="s">
        <v>11</v>
      </c>
      <c r="E27" s="48" t="s">
        <v>106</v>
      </c>
      <c r="G27" s="71"/>
      <c r="H27" s="72"/>
      <c r="I27" s="72"/>
      <c r="J27" s="73"/>
      <c r="K27" s="74"/>
      <c r="L27" s="75"/>
    </row>
    <row r="28" spans="1:12" s="11" customFormat="1" ht="105" customHeight="1">
      <c r="A28" s="48">
        <f t="shared" si="0"/>
        <v>18</v>
      </c>
      <c r="B28" s="80" t="s">
        <v>50</v>
      </c>
      <c r="C28" s="80" t="s">
        <v>2</v>
      </c>
      <c r="D28" s="80" t="s">
        <v>4</v>
      </c>
      <c r="E28" s="48" t="s">
        <v>107</v>
      </c>
    </row>
    <row r="29" spans="1:12" s="11" customFormat="1" ht="105" customHeight="1">
      <c r="A29" s="107">
        <f t="shared" si="0"/>
        <v>19</v>
      </c>
      <c r="B29" s="80" t="s">
        <v>55</v>
      </c>
      <c r="C29" s="80" t="s">
        <v>12</v>
      </c>
      <c r="D29" s="80" t="s">
        <v>15</v>
      </c>
      <c r="E29" s="48" t="s">
        <v>106</v>
      </c>
    </row>
    <row r="30" spans="1:12" s="10" customFormat="1" ht="105" customHeight="1">
      <c r="A30" s="107">
        <f t="shared" si="0"/>
        <v>20</v>
      </c>
      <c r="B30" s="48" t="s">
        <v>69</v>
      </c>
      <c r="C30" s="48" t="s">
        <v>2</v>
      </c>
      <c r="D30" s="48" t="s">
        <v>3</v>
      </c>
      <c r="E30" s="53" t="s">
        <v>108</v>
      </c>
    </row>
    <row r="31" spans="1:12" s="10" customFormat="1" ht="105" customHeight="1">
      <c r="A31" s="48">
        <f t="shared" si="0"/>
        <v>21</v>
      </c>
      <c r="B31" s="48" t="s">
        <v>82</v>
      </c>
      <c r="C31" s="48" t="s">
        <v>12</v>
      </c>
      <c r="D31" s="48" t="s">
        <v>11</v>
      </c>
      <c r="E31" s="48" t="s">
        <v>109</v>
      </c>
    </row>
    <row r="32" spans="1:12" s="10" customFormat="1" ht="105" customHeight="1">
      <c r="A32" s="107">
        <f t="shared" si="0"/>
        <v>22</v>
      </c>
      <c r="B32" s="48" t="s">
        <v>68</v>
      </c>
      <c r="C32" s="48" t="s">
        <v>12</v>
      </c>
      <c r="D32" s="48" t="s">
        <v>87</v>
      </c>
      <c r="E32" s="53" t="s">
        <v>110</v>
      </c>
    </row>
    <row r="33" spans="1:12" s="11" customFormat="1" ht="105" customHeight="1">
      <c r="A33" s="107">
        <f t="shared" si="0"/>
        <v>23</v>
      </c>
      <c r="B33" s="80" t="s">
        <v>53</v>
      </c>
      <c r="C33" s="80" t="s">
        <v>9</v>
      </c>
      <c r="D33" s="80" t="s">
        <v>54</v>
      </c>
      <c r="E33" s="53" t="s">
        <v>111</v>
      </c>
      <c r="G33" s="71"/>
      <c r="H33" s="72"/>
      <c r="I33" s="72"/>
      <c r="J33" s="73"/>
      <c r="K33" s="74"/>
      <c r="L33" s="75"/>
    </row>
    <row r="34" spans="1:12" s="10" customFormat="1" ht="105" customHeight="1">
      <c r="A34" s="48">
        <f t="shared" si="0"/>
        <v>24</v>
      </c>
      <c r="B34" s="48" t="s">
        <v>89</v>
      </c>
      <c r="C34" s="48" t="s">
        <v>5</v>
      </c>
      <c r="D34" s="48" t="s">
        <v>6</v>
      </c>
      <c r="E34" s="53" t="s">
        <v>111</v>
      </c>
    </row>
    <row r="35" spans="1:12" s="10" customFormat="1" ht="105" customHeight="1">
      <c r="A35" s="48">
        <f t="shared" si="0"/>
        <v>25</v>
      </c>
      <c r="B35" s="48" t="s">
        <v>36</v>
      </c>
      <c r="C35" s="48" t="s">
        <v>20</v>
      </c>
      <c r="D35" s="48" t="s">
        <v>80</v>
      </c>
      <c r="E35" s="48" t="s">
        <v>112</v>
      </c>
    </row>
    <row r="36" spans="1:12" s="10" customFormat="1" ht="105" customHeight="1">
      <c r="A36" s="108">
        <f t="shared" si="0"/>
        <v>26</v>
      </c>
      <c r="B36" s="83" t="s">
        <v>78</v>
      </c>
      <c r="C36" s="83" t="s">
        <v>20</v>
      </c>
      <c r="D36" s="83" t="s">
        <v>21</v>
      </c>
      <c r="E36" s="89" t="s">
        <v>113</v>
      </c>
      <c r="K36" s="21"/>
    </row>
    <row r="37" spans="1:12" s="10" customFormat="1" ht="105" customHeight="1">
      <c r="A37" s="108">
        <f t="shared" si="0"/>
        <v>27</v>
      </c>
      <c r="B37" s="83" t="s">
        <v>70</v>
      </c>
      <c r="C37" s="83" t="s">
        <v>12</v>
      </c>
      <c r="D37" s="83" t="s">
        <v>11</v>
      </c>
      <c r="E37" s="89" t="s">
        <v>100</v>
      </c>
    </row>
    <row r="38" spans="1:12" s="10" customFormat="1" ht="105" customHeight="1">
      <c r="A38" s="83">
        <f t="shared" si="0"/>
        <v>28</v>
      </c>
      <c r="B38" s="83" t="s">
        <v>91</v>
      </c>
      <c r="C38" s="83" t="s">
        <v>5</v>
      </c>
      <c r="D38" s="83" t="s">
        <v>44</v>
      </c>
      <c r="E38" s="89" t="s">
        <v>102</v>
      </c>
    </row>
    <row r="39" spans="1:12" s="11" customFormat="1" ht="105" customHeight="1">
      <c r="A39" s="83">
        <f t="shared" si="0"/>
        <v>29</v>
      </c>
      <c r="B39" s="92" t="s">
        <v>51</v>
      </c>
      <c r="C39" s="92" t="s">
        <v>20</v>
      </c>
      <c r="D39" s="92" t="s">
        <v>45</v>
      </c>
      <c r="E39" s="98" t="s">
        <v>114</v>
      </c>
    </row>
    <row r="40" spans="1:12" s="10" customFormat="1" ht="105" customHeight="1">
      <c r="A40" s="108">
        <f t="shared" si="0"/>
        <v>30</v>
      </c>
      <c r="B40" s="92" t="s">
        <v>52</v>
      </c>
      <c r="C40" s="92" t="s">
        <v>5</v>
      </c>
      <c r="D40" s="92" t="s">
        <v>7</v>
      </c>
      <c r="E40" s="98" t="s">
        <v>114</v>
      </c>
    </row>
    <row r="41" spans="1:12" s="10" customFormat="1" ht="105" customHeight="1">
      <c r="A41" s="42">
        <f>+A40+1</f>
        <v>31</v>
      </c>
      <c r="B41" s="42" t="s">
        <v>56</v>
      </c>
      <c r="C41" s="42" t="s">
        <v>2</v>
      </c>
      <c r="D41" s="42" t="s">
        <v>4</v>
      </c>
      <c r="E41" s="42" t="s">
        <v>116</v>
      </c>
    </row>
    <row r="42" spans="1:12" s="10" customFormat="1" ht="105" customHeight="1">
      <c r="A42" s="109">
        <f t="shared" si="0"/>
        <v>32</v>
      </c>
      <c r="B42" s="42" t="s">
        <v>65</v>
      </c>
      <c r="C42" s="42" t="s">
        <v>2</v>
      </c>
      <c r="D42" s="42" t="s">
        <v>1</v>
      </c>
      <c r="E42" s="96" t="s">
        <v>117</v>
      </c>
    </row>
    <row r="43" spans="1:12" s="10" customFormat="1" ht="105" customHeight="1">
      <c r="A43" s="109">
        <f t="shared" si="0"/>
        <v>33</v>
      </c>
      <c r="B43" s="42" t="s">
        <v>62</v>
      </c>
      <c r="C43" s="42" t="s">
        <v>12</v>
      </c>
      <c r="D43" s="42" t="s">
        <v>16</v>
      </c>
      <c r="E43" s="47" t="s">
        <v>117</v>
      </c>
    </row>
    <row r="44" spans="1:12" s="10" customFormat="1" ht="105" customHeight="1">
      <c r="A44" s="109">
        <f t="shared" si="0"/>
        <v>34</v>
      </c>
      <c r="B44" s="42" t="s">
        <v>86</v>
      </c>
      <c r="C44" s="42" t="s">
        <v>20</v>
      </c>
      <c r="D44" s="42" t="s">
        <v>19</v>
      </c>
      <c r="E44" s="99" t="s">
        <v>42</v>
      </c>
    </row>
    <row r="45" spans="1:12" s="10" customFormat="1" ht="105" customHeight="1">
      <c r="A45" s="109">
        <f>+A44+1</f>
        <v>35</v>
      </c>
      <c r="B45" s="42" t="s">
        <v>73</v>
      </c>
      <c r="C45" s="42" t="s">
        <v>9</v>
      </c>
      <c r="D45" s="42" t="s">
        <v>72</v>
      </c>
      <c r="E45" s="42" t="s">
        <v>115</v>
      </c>
    </row>
    <row r="46" spans="1:12" s="10" customFormat="1" ht="105" customHeight="1">
      <c r="A46" s="37">
        <f t="shared" ref="A46:A47" si="1">+A45+1</f>
        <v>36</v>
      </c>
      <c r="B46" s="37" t="s">
        <v>85</v>
      </c>
      <c r="C46" s="37" t="s">
        <v>20</v>
      </c>
      <c r="D46" s="37" t="s">
        <v>21</v>
      </c>
      <c r="E46" s="100" t="s">
        <v>118</v>
      </c>
    </row>
    <row r="47" spans="1:12" s="10" customFormat="1" ht="105" customHeight="1">
      <c r="A47" s="110">
        <f t="shared" si="1"/>
        <v>37</v>
      </c>
      <c r="B47" s="37" t="s">
        <v>60</v>
      </c>
      <c r="C47" s="37" t="s">
        <v>12</v>
      </c>
      <c r="D47" s="37" t="s">
        <v>17</v>
      </c>
      <c r="E47" s="101" t="s">
        <v>118</v>
      </c>
    </row>
    <row r="48" spans="1:12" s="10" customFormat="1" ht="105" customHeight="1">
      <c r="A48" s="110">
        <f>+A47+1</f>
        <v>38</v>
      </c>
      <c r="B48" s="37" t="s">
        <v>88</v>
      </c>
      <c r="C48" s="37" t="s">
        <v>9</v>
      </c>
      <c r="D48" s="37" t="s">
        <v>72</v>
      </c>
      <c r="E48" s="101" t="s">
        <v>118</v>
      </c>
    </row>
    <row r="49" spans="1:7" s="10" customFormat="1" ht="105" customHeight="1">
      <c r="A49" s="110">
        <f t="shared" si="0"/>
        <v>39</v>
      </c>
      <c r="B49" s="37" t="s">
        <v>67</v>
      </c>
      <c r="C49" s="37" t="s">
        <v>20</v>
      </c>
      <c r="D49" s="37" t="s">
        <v>21</v>
      </c>
      <c r="E49" s="101" t="s">
        <v>118</v>
      </c>
    </row>
    <row r="50" spans="1:7" s="10" customFormat="1" ht="105" customHeight="1">
      <c r="A50" s="110">
        <f t="shared" si="0"/>
        <v>40</v>
      </c>
      <c r="B50" s="37" t="s">
        <v>66</v>
      </c>
      <c r="C50" s="37" t="s">
        <v>2</v>
      </c>
      <c r="D50" s="37" t="s">
        <v>1</v>
      </c>
      <c r="E50" s="101" t="s">
        <v>118</v>
      </c>
    </row>
    <row r="51" spans="1:7" s="10" customFormat="1" ht="105" customHeight="1">
      <c r="A51" s="97">
        <f>+A50+1</f>
        <v>41</v>
      </c>
      <c r="B51" s="97" t="s">
        <v>71</v>
      </c>
      <c r="C51" s="97" t="s">
        <v>12</v>
      </c>
      <c r="D51" s="97" t="s">
        <v>13</v>
      </c>
      <c r="E51" s="102" t="s">
        <v>119</v>
      </c>
    </row>
    <row r="52" spans="1:7" s="10" customFormat="1" ht="105" customHeight="1">
      <c r="A52" s="97">
        <f>+A51+1</f>
        <v>42</v>
      </c>
      <c r="B52" s="97" t="s">
        <v>64</v>
      </c>
      <c r="C52" s="97" t="s">
        <v>12</v>
      </c>
      <c r="D52" s="97" t="s">
        <v>16</v>
      </c>
      <c r="E52" s="102" t="s">
        <v>119</v>
      </c>
    </row>
    <row r="53" spans="1:7" s="10" customFormat="1" ht="105" customHeight="1">
      <c r="A53" s="97">
        <f>+A52+1</f>
        <v>43</v>
      </c>
      <c r="B53" s="97" t="s">
        <v>63</v>
      </c>
      <c r="C53" s="97" t="s">
        <v>12</v>
      </c>
      <c r="D53" s="97" t="s">
        <v>17</v>
      </c>
      <c r="E53" s="102" t="s">
        <v>119</v>
      </c>
    </row>
    <row r="54" spans="1:7" s="10" customFormat="1" ht="105" customHeight="1">
      <c r="A54" s="97">
        <f t="shared" si="0"/>
        <v>44</v>
      </c>
      <c r="B54" s="97" t="s">
        <v>61</v>
      </c>
      <c r="C54" s="97" t="s">
        <v>20</v>
      </c>
      <c r="D54" s="97" t="s">
        <v>80</v>
      </c>
      <c r="E54" s="102" t="s">
        <v>119</v>
      </c>
    </row>
    <row r="55" spans="1:7" s="10" customFormat="1" ht="105" customHeight="1">
      <c r="A55" s="97">
        <f t="shared" si="0"/>
        <v>45</v>
      </c>
      <c r="B55" s="97" t="s">
        <v>90</v>
      </c>
      <c r="C55" s="97" t="s">
        <v>20</v>
      </c>
      <c r="D55" s="97" t="s">
        <v>22</v>
      </c>
      <c r="E55" s="102" t="s">
        <v>119</v>
      </c>
    </row>
    <row r="56" spans="1:7" s="10" customFormat="1" ht="105" customHeight="1">
      <c r="A56" s="97">
        <f t="shared" si="0"/>
        <v>46</v>
      </c>
      <c r="B56" s="97" t="s">
        <v>59</v>
      </c>
      <c r="C56" s="97" t="s">
        <v>20</v>
      </c>
      <c r="D56" s="97" t="s">
        <v>23</v>
      </c>
      <c r="E56" s="102" t="s">
        <v>119</v>
      </c>
    </row>
    <row r="57" spans="1:7" s="10" customFormat="1" ht="105" customHeight="1">
      <c r="A57" s="97">
        <f t="shared" si="0"/>
        <v>47</v>
      </c>
      <c r="B57" s="97" t="s">
        <v>58</v>
      </c>
      <c r="C57" s="97" t="s">
        <v>12</v>
      </c>
      <c r="D57" s="97" t="s">
        <v>16</v>
      </c>
      <c r="E57" s="102" t="s">
        <v>119</v>
      </c>
    </row>
    <row r="58" spans="1:7" s="10" customFormat="1" ht="105" customHeight="1">
      <c r="A58" s="97">
        <f t="shared" si="0"/>
        <v>48</v>
      </c>
      <c r="B58" s="97" t="s">
        <v>92</v>
      </c>
      <c r="C58" s="97" t="s">
        <v>2</v>
      </c>
      <c r="D58" s="97" t="s">
        <v>3</v>
      </c>
      <c r="E58" s="102" t="s">
        <v>119</v>
      </c>
    </row>
    <row r="59" spans="1:7" s="10" customFormat="1" ht="105" customHeight="1">
      <c r="A59" s="97">
        <f t="shared" si="0"/>
        <v>49</v>
      </c>
      <c r="B59" s="97" t="s">
        <v>57</v>
      </c>
      <c r="C59" s="97" t="s">
        <v>12</v>
      </c>
      <c r="D59" s="97" t="s">
        <v>18</v>
      </c>
      <c r="E59" s="102" t="s">
        <v>119</v>
      </c>
      <c r="G59" s="10">
        <v>35688</v>
      </c>
    </row>
    <row r="60" spans="1:7" s="16" customFormat="1" ht="61.5" customHeight="1">
      <c r="A60" s="205"/>
      <c r="B60" s="206" t="s">
        <v>33</v>
      </c>
      <c r="C60" s="206"/>
      <c r="D60" s="206"/>
      <c r="E60" s="207"/>
    </row>
    <row r="61" spans="1:7" s="78" customFormat="1" ht="61.5" customHeight="1">
      <c r="A61" s="26"/>
      <c r="B61" s="27"/>
      <c r="C61" s="27"/>
      <c r="D61" s="27"/>
      <c r="E61" s="28"/>
    </row>
    <row r="62" spans="1:7" s="78" customFormat="1" ht="61.5" customHeight="1">
      <c r="A62" s="26"/>
      <c r="B62" s="27"/>
      <c r="C62" s="27"/>
      <c r="D62" s="27"/>
      <c r="E62" s="28"/>
    </row>
    <row r="63" spans="1:7" s="78" customFormat="1" ht="61.5" customHeight="1">
      <c r="A63" s="26"/>
      <c r="B63" s="27"/>
      <c r="C63" s="27"/>
      <c r="D63" s="27"/>
      <c r="E63" s="31"/>
    </row>
    <row r="64" spans="1:7" s="78" customFormat="1" ht="61.5" customHeight="1">
      <c r="A64" s="26"/>
      <c r="B64" s="27"/>
      <c r="C64" s="27"/>
      <c r="D64" s="27"/>
      <c r="E64" s="31"/>
    </row>
    <row r="65" spans="1:5" s="78" customFormat="1" ht="61.5" customHeight="1">
      <c r="A65" s="26"/>
      <c r="B65" s="27"/>
      <c r="C65" s="27"/>
      <c r="D65" s="27"/>
      <c r="E65" s="31"/>
    </row>
    <row r="66" spans="1:5" s="8" customFormat="1" ht="48.75" customHeight="1">
      <c r="A66" s="597"/>
      <c r="B66" s="597"/>
      <c r="C66" s="597"/>
      <c r="D66" s="597"/>
      <c r="E66" s="597"/>
    </row>
    <row r="67" spans="1:5" s="8" customFormat="1"/>
    <row r="68" spans="1:5" s="9" customFormat="1" ht="42" customHeight="1">
      <c r="B68" s="598"/>
      <c r="C68" s="598"/>
      <c r="D68" s="598"/>
      <c r="E68" s="598"/>
    </row>
    <row r="69" spans="1:5" s="8" customFormat="1" ht="21" customHeight="1">
      <c r="B69" s="598"/>
      <c r="C69" s="598"/>
      <c r="D69" s="598"/>
      <c r="E69" s="598"/>
    </row>
    <row r="70" spans="1:5" s="8" customFormat="1"/>
  </sheetData>
  <mergeCells count="10">
    <mergeCell ref="A7:E7"/>
    <mergeCell ref="A8:E8"/>
    <mergeCell ref="A66:E66"/>
    <mergeCell ref="B68:E69"/>
    <mergeCell ref="A1:E1"/>
    <mergeCell ref="A2:E2"/>
    <mergeCell ref="A3:E3"/>
    <mergeCell ref="A4:E4"/>
    <mergeCell ref="A5:E5"/>
    <mergeCell ref="A6:E6"/>
  </mergeCells>
  <printOptions horizontalCentered="1"/>
  <pageMargins left="0" right="0" top="0.19685039370078741" bottom="0.19685039370078741" header="0.31496062992125984" footer="0.31496062992125984"/>
  <pageSetup scale="45" fitToHeight="0"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83"/>
  <sheetViews>
    <sheetView view="pageBreakPreview" topLeftCell="A93" zoomScale="40" zoomScaleSheetLayoutView="40" workbookViewId="0">
      <selection activeCell="L105" sqref="L105"/>
    </sheetView>
  </sheetViews>
  <sheetFormatPr baseColWidth="10" defaultColWidth="11.42578125" defaultRowHeight="16.5"/>
  <cols>
    <col min="1" max="1" width="12.5703125" style="1" customWidth="1"/>
    <col min="2" max="2" width="44" style="1" customWidth="1"/>
    <col min="3" max="3" width="37.42578125" style="1" customWidth="1"/>
    <col min="4" max="4" width="43.85546875" style="1" customWidth="1"/>
    <col min="5" max="5" width="43.140625" style="1" customWidth="1"/>
    <col min="6" max="6" width="88" style="1" customWidth="1"/>
    <col min="7" max="7" width="51.140625" style="1" hidden="1" customWidth="1"/>
    <col min="8" max="8" width="49.7109375" style="1" hidden="1" customWidth="1"/>
    <col min="9" max="9" width="53.140625" style="1" hidden="1" customWidth="1"/>
    <col min="10" max="10" width="111.85546875" style="1" customWidth="1"/>
    <col min="11" max="11" width="23" style="1" customWidth="1"/>
    <col min="12" max="12" width="22.140625" style="1" customWidth="1"/>
    <col min="13" max="13" width="19.28515625" style="1" customWidth="1"/>
    <col min="14" max="14" width="24" style="1" customWidth="1"/>
    <col min="15" max="15" width="22.5703125" style="1" customWidth="1"/>
    <col min="16" max="16" width="28.28515625" style="1" customWidth="1"/>
    <col min="17" max="17" width="23.28515625" style="1" customWidth="1"/>
    <col min="18" max="16384" width="11.42578125" style="1"/>
  </cols>
  <sheetData>
    <row r="1" spans="1:10" s="4" customFormat="1" ht="16.5" customHeight="1">
      <c r="A1" s="599"/>
      <c r="B1" s="599"/>
      <c r="C1" s="599"/>
      <c r="D1" s="599"/>
      <c r="E1" s="599"/>
      <c r="F1" s="442"/>
      <c r="G1" s="220"/>
    </row>
    <row r="2" spans="1:10" s="4" customFormat="1" ht="32.25" customHeight="1">
      <c r="A2" s="600" t="s">
        <v>32</v>
      </c>
      <c r="B2" s="600"/>
      <c r="C2" s="600"/>
      <c r="D2" s="600"/>
      <c r="E2" s="600"/>
      <c r="F2" s="600"/>
      <c r="G2" s="600"/>
      <c r="H2" s="600"/>
    </row>
    <row r="3" spans="1:10" s="4" customFormat="1" ht="51" customHeight="1">
      <c r="A3" s="601" t="s">
        <v>28</v>
      </c>
      <c r="B3" s="601"/>
      <c r="C3" s="601"/>
      <c r="D3" s="601"/>
      <c r="E3" s="601"/>
      <c r="F3" s="601"/>
      <c r="G3" s="601"/>
      <c r="H3" s="601"/>
    </row>
    <row r="4" spans="1:10" s="4" customFormat="1" ht="53.25" customHeight="1">
      <c r="A4" s="602" t="s">
        <v>290</v>
      </c>
      <c r="B4" s="602"/>
      <c r="C4" s="602"/>
      <c r="D4" s="602"/>
      <c r="E4" s="602"/>
      <c r="F4" s="602"/>
      <c r="G4" s="602"/>
      <c r="H4" s="602"/>
    </row>
    <row r="5" spans="1:10" s="4" customFormat="1" ht="5.25" customHeight="1">
      <c r="A5" s="603"/>
      <c r="B5" s="603"/>
      <c r="C5" s="603"/>
      <c r="D5" s="603"/>
      <c r="E5" s="603"/>
      <c r="F5" s="443"/>
      <c r="G5" s="308"/>
    </row>
    <row r="6" spans="1:10" s="5" customFormat="1" ht="42.75" customHeight="1">
      <c r="A6" s="604" t="s">
        <v>31</v>
      </c>
      <c r="B6" s="604"/>
      <c r="C6" s="604"/>
      <c r="D6" s="604"/>
      <c r="E6" s="604"/>
      <c r="F6" s="604"/>
      <c r="G6" s="604"/>
      <c r="H6" s="604"/>
    </row>
    <row r="7" spans="1:10" s="5" customFormat="1" ht="51.75" hidden="1" customHeight="1" thickBot="1">
      <c r="A7" s="595"/>
      <c r="B7" s="595"/>
      <c r="C7" s="595"/>
      <c r="D7" s="595"/>
      <c r="E7" s="595"/>
      <c r="F7" s="444"/>
      <c r="G7" s="301"/>
    </row>
    <row r="8" spans="1:10" s="6" customFormat="1" ht="51" hidden="1" customHeight="1" thickBot="1">
      <c r="A8" s="596" t="s">
        <v>93</v>
      </c>
      <c r="B8" s="596"/>
      <c r="C8" s="596"/>
      <c r="D8" s="596"/>
      <c r="E8" s="596"/>
      <c r="F8" s="235"/>
      <c r="G8" s="235"/>
    </row>
    <row r="9" spans="1:10" s="220" customFormat="1" ht="15" customHeight="1">
      <c r="F9" s="455"/>
    </row>
    <row r="10" spans="1:10" s="209" customFormat="1" ht="50.1" customHeight="1">
      <c r="A10" s="633" t="s">
        <v>273</v>
      </c>
      <c r="B10" s="633"/>
      <c r="C10" s="633"/>
      <c r="D10" s="633"/>
      <c r="E10" s="633"/>
      <c r="F10" s="633"/>
      <c r="G10" s="633"/>
      <c r="H10" s="633"/>
    </row>
    <row r="11" spans="1:10" s="217" customFormat="1" ht="15" customHeight="1">
      <c r="B11" s="218"/>
      <c r="C11" s="218"/>
      <c r="D11" s="218"/>
      <c r="E11" s="218"/>
      <c r="F11" s="218"/>
      <c r="G11" s="218"/>
    </row>
    <row r="12" spans="1:10" s="276" customFormat="1" ht="49.5" hidden="1" customHeight="1">
      <c r="A12" s="612" t="s">
        <v>274</v>
      </c>
      <c r="B12" s="612"/>
      <c r="C12" s="612"/>
      <c r="D12" s="612"/>
      <c r="E12" s="612"/>
      <c r="F12" s="612"/>
      <c r="G12" s="612"/>
      <c r="H12" s="612"/>
    </row>
    <row r="13" spans="1:10" s="217" customFormat="1" ht="15" customHeight="1">
      <c r="F13" s="452"/>
    </row>
    <row r="14" spans="1:10" s="293" customFormat="1" ht="35.25">
      <c r="A14" s="315" t="s">
        <v>341</v>
      </c>
      <c r="B14" s="628" t="s">
        <v>349</v>
      </c>
      <c r="C14" s="628"/>
      <c r="D14" s="628"/>
      <c r="E14" s="628"/>
      <c r="F14" s="628"/>
      <c r="G14" s="315" t="s">
        <v>352</v>
      </c>
      <c r="H14" s="315" t="s">
        <v>342</v>
      </c>
    </row>
    <row r="15" spans="1:10" s="217" customFormat="1" ht="15" customHeight="1">
      <c r="F15" s="452"/>
    </row>
    <row r="16" spans="1:10" s="278" customFormat="1" ht="90" customHeight="1">
      <c r="A16" s="489">
        <v>1</v>
      </c>
      <c r="B16" s="632" t="s">
        <v>426</v>
      </c>
      <c r="C16" s="632"/>
      <c r="D16" s="632"/>
      <c r="E16" s="632"/>
      <c r="F16" s="632"/>
      <c r="G16" s="310">
        <v>1</v>
      </c>
      <c r="H16" s="284">
        <v>122434996.81</v>
      </c>
      <c r="J16" s="447" t="s">
        <v>34</v>
      </c>
    </row>
    <row r="17" spans="1:10" s="10" customFormat="1" ht="80.099999999999994" customHeight="1">
      <c r="A17" s="489">
        <v>2</v>
      </c>
      <c r="B17" s="632" t="s">
        <v>29</v>
      </c>
      <c r="C17" s="632"/>
      <c r="D17" s="632"/>
      <c r="E17" s="632"/>
      <c r="F17" s="632"/>
      <c r="G17" s="310">
        <v>1</v>
      </c>
      <c r="H17" s="284">
        <v>251563525.24000001</v>
      </c>
      <c r="J17" s="447" t="s">
        <v>34</v>
      </c>
    </row>
    <row r="18" spans="1:10" ht="79.5" customHeight="1">
      <c r="A18" s="489">
        <v>3</v>
      </c>
      <c r="B18" s="632" t="s">
        <v>275</v>
      </c>
      <c r="C18" s="632"/>
      <c r="D18" s="632"/>
      <c r="E18" s="632"/>
      <c r="F18" s="632"/>
      <c r="G18" s="310">
        <v>1</v>
      </c>
      <c r="H18" s="284">
        <v>88167234.120000005</v>
      </c>
      <c r="J18" s="447" t="s">
        <v>34</v>
      </c>
    </row>
    <row r="19" spans="1:10" ht="80.099999999999994" customHeight="1">
      <c r="A19" s="489">
        <v>4</v>
      </c>
      <c r="B19" s="632" t="s">
        <v>276</v>
      </c>
      <c r="C19" s="632"/>
      <c r="D19" s="632"/>
      <c r="E19" s="632"/>
      <c r="F19" s="632"/>
      <c r="G19" s="310">
        <v>1</v>
      </c>
      <c r="H19" s="284">
        <v>54215537.420000002</v>
      </c>
      <c r="J19" s="447" t="s">
        <v>34</v>
      </c>
    </row>
    <row r="20" spans="1:10" ht="80.099999999999994" customHeight="1">
      <c r="A20" s="489">
        <v>5</v>
      </c>
      <c r="B20" s="632" t="s">
        <v>277</v>
      </c>
      <c r="C20" s="632"/>
      <c r="D20" s="632"/>
      <c r="E20" s="632"/>
      <c r="F20" s="632"/>
      <c r="G20" s="310">
        <v>1</v>
      </c>
      <c r="H20" s="284">
        <v>61111222.289999999</v>
      </c>
      <c r="J20" s="447" t="s">
        <v>34</v>
      </c>
    </row>
    <row r="21" spans="1:10" ht="80.099999999999994" customHeight="1">
      <c r="A21" s="489">
        <v>6</v>
      </c>
      <c r="B21" s="632" t="s">
        <v>278</v>
      </c>
      <c r="C21" s="632"/>
      <c r="D21" s="632"/>
      <c r="E21" s="632"/>
      <c r="F21" s="632"/>
      <c r="G21" s="310">
        <v>1</v>
      </c>
      <c r="H21" s="284">
        <v>119873897.45</v>
      </c>
      <c r="J21" s="447" t="s">
        <v>34</v>
      </c>
    </row>
    <row r="22" spans="1:10" ht="80.099999999999994" customHeight="1">
      <c r="A22" s="489">
        <v>7</v>
      </c>
      <c r="B22" s="632" t="s">
        <v>279</v>
      </c>
      <c r="C22" s="632"/>
      <c r="D22" s="632"/>
      <c r="E22" s="632"/>
      <c r="F22" s="632"/>
      <c r="G22" s="310">
        <v>1</v>
      </c>
      <c r="H22" s="284">
        <v>124075299.43000001</v>
      </c>
      <c r="J22" s="447" t="s">
        <v>34</v>
      </c>
    </row>
    <row r="23" spans="1:10" ht="80.099999999999994" customHeight="1">
      <c r="A23" s="489">
        <v>8</v>
      </c>
      <c r="B23" s="632" t="s">
        <v>280</v>
      </c>
      <c r="C23" s="632"/>
      <c r="D23" s="632"/>
      <c r="E23" s="632"/>
      <c r="F23" s="632"/>
      <c r="G23" s="310">
        <v>1</v>
      </c>
      <c r="H23" s="284">
        <v>105737579.70999999</v>
      </c>
      <c r="J23" s="447" t="s">
        <v>34</v>
      </c>
    </row>
    <row r="24" spans="1:10" ht="80.099999999999994" customHeight="1">
      <c r="A24" s="489">
        <v>9</v>
      </c>
      <c r="B24" s="632" t="s">
        <v>282</v>
      </c>
      <c r="C24" s="632"/>
      <c r="D24" s="632"/>
      <c r="E24" s="632"/>
      <c r="F24" s="632"/>
      <c r="G24" s="310">
        <v>1</v>
      </c>
      <c r="H24" s="284">
        <v>148144383.85703194</v>
      </c>
      <c r="J24" s="447" t="s">
        <v>34</v>
      </c>
    </row>
    <row r="25" spans="1:10" ht="80.099999999999994" customHeight="1">
      <c r="A25" s="489">
        <v>10</v>
      </c>
      <c r="B25" s="632" t="s">
        <v>283</v>
      </c>
      <c r="C25" s="632"/>
      <c r="D25" s="632"/>
      <c r="E25" s="632"/>
      <c r="F25" s="632"/>
      <c r="G25" s="310">
        <v>1</v>
      </c>
      <c r="H25" s="284">
        <v>392912149.30000001</v>
      </c>
      <c r="J25" s="447" t="s">
        <v>34</v>
      </c>
    </row>
    <row r="26" spans="1:10" ht="90" customHeight="1">
      <c r="A26" s="489">
        <v>11</v>
      </c>
      <c r="B26" s="632" t="s">
        <v>284</v>
      </c>
      <c r="C26" s="632"/>
      <c r="D26" s="632"/>
      <c r="E26" s="632"/>
      <c r="F26" s="632"/>
      <c r="G26" s="310">
        <v>1</v>
      </c>
      <c r="H26" s="284">
        <v>179668573.96000001</v>
      </c>
      <c r="J26" s="447" t="s">
        <v>34</v>
      </c>
    </row>
    <row r="27" spans="1:10" ht="90" customHeight="1">
      <c r="A27" s="489">
        <v>12</v>
      </c>
      <c r="B27" s="632" t="s">
        <v>285</v>
      </c>
      <c r="C27" s="632"/>
      <c r="D27" s="632"/>
      <c r="E27" s="632"/>
      <c r="F27" s="632"/>
      <c r="G27" s="310">
        <v>1</v>
      </c>
      <c r="H27" s="284">
        <v>58832299.07</v>
      </c>
      <c r="I27" s="1" t="s">
        <v>396</v>
      </c>
      <c r="J27" s="447" t="s">
        <v>34</v>
      </c>
    </row>
    <row r="28" spans="1:10" s="217" customFormat="1" ht="90" customHeight="1">
      <c r="A28" s="489">
        <v>13</v>
      </c>
      <c r="B28" s="662" t="s">
        <v>164</v>
      </c>
      <c r="C28" s="662"/>
      <c r="D28" s="662"/>
      <c r="E28" s="662"/>
      <c r="F28" s="662"/>
      <c r="G28" s="310">
        <v>1</v>
      </c>
      <c r="H28" s="284">
        <v>280439238.02999997</v>
      </c>
      <c r="J28" s="447" t="s">
        <v>34</v>
      </c>
    </row>
    <row r="29" spans="1:10" s="217" customFormat="1" ht="90" customHeight="1">
      <c r="A29" s="489">
        <v>14</v>
      </c>
      <c r="B29" s="632" t="s">
        <v>156</v>
      </c>
      <c r="C29" s="632"/>
      <c r="D29" s="632"/>
      <c r="E29" s="632"/>
      <c r="F29" s="632"/>
      <c r="G29" s="310">
        <v>1</v>
      </c>
      <c r="H29" s="285"/>
      <c r="J29" s="447" t="s">
        <v>34</v>
      </c>
    </row>
    <row r="30" spans="1:10" s="217" customFormat="1" ht="90" customHeight="1">
      <c r="A30" s="489">
        <v>15</v>
      </c>
      <c r="B30" s="663" t="s">
        <v>155</v>
      </c>
      <c r="C30" s="663"/>
      <c r="D30" s="663"/>
      <c r="E30" s="663"/>
      <c r="F30" s="663"/>
      <c r="G30" s="310">
        <v>1</v>
      </c>
      <c r="H30" s="285"/>
      <c r="J30" s="447" t="s">
        <v>34</v>
      </c>
    </row>
    <row r="31" spans="1:10" s="402" customFormat="1" ht="90" customHeight="1">
      <c r="A31" s="489">
        <v>16</v>
      </c>
      <c r="B31" s="663" t="s">
        <v>157</v>
      </c>
      <c r="C31" s="663"/>
      <c r="D31" s="663"/>
      <c r="E31" s="663"/>
      <c r="F31" s="663"/>
      <c r="G31" s="310">
        <v>1</v>
      </c>
      <c r="H31" s="285"/>
      <c r="J31" s="447" t="s">
        <v>34</v>
      </c>
    </row>
    <row r="32" spans="1:10" s="409" customFormat="1" ht="90" customHeight="1">
      <c r="A32" s="489">
        <v>17</v>
      </c>
      <c r="B32" s="662" t="s">
        <v>161</v>
      </c>
      <c r="C32" s="662"/>
      <c r="D32" s="662"/>
      <c r="E32" s="662"/>
      <c r="F32" s="662"/>
      <c r="G32" s="310">
        <v>1</v>
      </c>
      <c r="H32" s="285"/>
      <c r="J32" s="447" t="s">
        <v>34</v>
      </c>
    </row>
    <row r="33" spans="1:10" s="410" customFormat="1" ht="90" customHeight="1">
      <c r="A33" s="489">
        <v>18</v>
      </c>
      <c r="B33" s="662" t="s">
        <v>165</v>
      </c>
      <c r="C33" s="662"/>
      <c r="D33" s="662"/>
      <c r="E33" s="662"/>
      <c r="F33" s="662"/>
      <c r="G33" s="310">
        <v>1</v>
      </c>
      <c r="H33" s="285"/>
      <c r="J33" s="447" t="s">
        <v>34</v>
      </c>
    </row>
    <row r="34" spans="1:10" s="412" customFormat="1" ht="90" customHeight="1">
      <c r="A34" s="489">
        <v>19</v>
      </c>
      <c r="B34" s="662" t="s">
        <v>162</v>
      </c>
      <c r="C34" s="662"/>
      <c r="D34" s="662"/>
      <c r="E34" s="662"/>
      <c r="F34" s="662"/>
      <c r="G34" s="310">
        <v>1</v>
      </c>
      <c r="H34" s="285"/>
      <c r="J34" s="447" t="s">
        <v>34</v>
      </c>
    </row>
    <row r="35" spans="1:10" s="420" customFormat="1" ht="90" customHeight="1">
      <c r="A35" s="489">
        <v>20</v>
      </c>
      <c r="B35" s="662" t="s">
        <v>160</v>
      </c>
      <c r="C35" s="662"/>
      <c r="D35" s="662"/>
      <c r="E35" s="662"/>
      <c r="F35" s="662"/>
      <c r="G35" s="310"/>
      <c r="H35" s="285"/>
      <c r="J35" s="447" t="s">
        <v>34</v>
      </c>
    </row>
    <row r="36" spans="1:10" s="421" customFormat="1" ht="90" customHeight="1">
      <c r="A36" s="489">
        <v>21</v>
      </c>
      <c r="B36" s="662" t="s">
        <v>427</v>
      </c>
      <c r="C36" s="662"/>
      <c r="D36" s="662"/>
      <c r="E36" s="662"/>
      <c r="F36" s="662"/>
      <c r="G36" s="310"/>
      <c r="H36" s="285"/>
      <c r="J36" s="447" t="s">
        <v>34</v>
      </c>
    </row>
    <row r="37" spans="1:10" s="421" customFormat="1" ht="90" customHeight="1">
      <c r="A37" s="489">
        <v>22</v>
      </c>
      <c r="B37" s="662" t="s">
        <v>153</v>
      </c>
      <c r="C37" s="662"/>
      <c r="D37" s="662"/>
      <c r="E37" s="662"/>
      <c r="F37" s="662"/>
      <c r="G37" s="310"/>
      <c r="H37" s="285"/>
      <c r="J37" s="447" t="s">
        <v>34</v>
      </c>
    </row>
    <row r="38" spans="1:10" s="424" customFormat="1" ht="90" customHeight="1">
      <c r="A38" s="489">
        <v>23</v>
      </c>
      <c r="B38" s="662" t="s">
        <v>159</v>
      </c>
      <c r="C38" s="662"/>
      <c r="D38" s="662"/>
      <c r="E38" s="662"/>
      <c r="F38" s="662"/>
      <c r="G38" s="310"/>
      <c r="H38" s="285"/>
      <c r="J38" s="447" t="s">
        <v>34</v>
      </c>
    </row>
    <row r="39" spans="1:10" s="424" customFormat="1" ht="90" customHeight="1">
      <c r="A39" s="489">
        <v>24</v>
      </c>
      <c r="B39" s="662" t="s">
        <v>238</v>
      </c>
      <c r="C39" s="662"/>
      <c r="D39" s="662"/>
      <c r="E39" s="662"/>
      <c r="F39" s="662"/>
      <c r="G39" s="310"/>
      <c r="H39" s="285"/>
      <c r="J39" s="447" t="s">
        <v>34</v>
      </c>
    </row>
    <row r="40" spans="1:10" s="426" customFormat="1" ht="90" customHeight="1">
      <c r="A40" s="489">
        <v>25</v>
      </c>
      <c r="B40" s="632" t="s">
        <v>236</v>
      </c>
      <c r="C40" s="632"/>
      <c r="D40" s="632"/>
      <c r="E40" s="632"/>
      <c r="F40" s="632"/>
      <c r="G40" s="310"/>
      <c r="H40" s="285"/>
      <c r="J40" s="447" t="s">
        <v>34</v>
      </c>
    </row>
    <row r="41" spans="1:10" s="428" customFormat="1" ht="90" customHeight="1">
      <c r="A41" s="429">
        <v>26</v>
      </c>
      <c r="B41" s="632" t="s">
        <v>418</v>
      </c>
      <c r="C41" s="632"/>
      <c r="D41" s="632"/>
      <c r="E41" s="632"/>
      <c r="F41" s="632"/>
      <c r="G41" s="310"/>
      <c r="H41" s="285"/>
      <c r="J41" s="447" t="s">
        <v>34</v>
      </c>
    </row>
    <row r="42" spans="1:10" s="441" customFormat="1" ht="90" customHeight="1">
      <c r="A42" s="429">
        <v>27</v>
      </c>
      <c r="B42" s="662" t="s">
        <v>163</v>
      </c>
      <c r="C42" s="662"/>
      <c r="D42" s="662"/>
      <c r="E42" s="662"/>
      <c r="F42" s="662"/>
      <c r="G42" s="310"/>
      <c r="H42" s="285"/>
      <c r="J42" s="447" t="s">
        <v>34</v>
      </c>
    </row>
    <row r="43" spans="1:10" s="459" customFormat="1" ht="90" customHeight="1">
      <c r="A43" s="429">
        <v>28</v>
      </c>
      <c r="B43" s="632" t="s">
        <v>242</v>
      </c>
      <c r="C43" s="632"/>
      <c r="D43" s="632"/>
      <c r="E43" s="632"/>
      <c r="F43" s="632"/>
      <c r="G43" s="310"/>
      <c r="H43" s="285"/>
      <c r="J43" s="457" t="s">
        <v>34</v>
      </c>
    </row>
    <row r="44" spans="1:10" s="462" customFormat="1" ht="90" customHeight="1">
      <c r="A44" s="429">
        <v>29</v>
      </c>
      <c r="B44" s="632" t="s">
        <v>237</v>
      </c>
      <c r="C44" s="632"/>
      <c r="D44" s="632"/>
      <c r="E44" s="632"/>
      <c r="F44" s="632"/>
      <c r="G44" s="310"/>
      <c r="H44" s="285"/>
      <c r="J44" s="461" t="s">
        <v>34</v>
      </c>
    </row>
    <row r="45" spans="1:10" s="466" customFormat="1" ht="90" customHeight="1">
      <c r="A45" s="429">
        <v>30</v>
      </c>
      <c r="B45" s="632" t="s">
        <v>240</v>
      </c>
      <c r="C45" s="632"/>
      <c r="D45" s="632"/>
      <c r="E45" s="632"/>
      <c r="F45" s="632"/>
      <c r="G45" s="310"/>
      <c r="H45" s="285"/>
      <c r="J45" s="465"/>
    </row>
    <row r="46" spans="1:10" s="469" customFormat="1" ht="90" customHeight="1">
      <c r="A46" s="429">
        <v>31</v>
      </c>
      <c r="B46" s="632" t="s">
        <v>235</v>
      </c>
      <c r="C46" s="632"/>
      <c r="D46" s="632"/>
      <c r="E46" s="632"/>
      <c r="F46" s="632"/>
      <c r="G46" s="632"/>
      <c r="H46" s="285"/>
      <c r="J46" s="468"/>
    </row>
    <row r="47" spans="1:10" s="479" customFormat="1" ht="90" customHeight="1">
      <c r="A47" s="429">
        <v>32</v>
      </c>
      <c r="B47" s="632" t="s">
        <v>158</v>
      </c>
      <c r="C47" s="632"/>
      <c r="D47" s="632"/>
      <c r="E47" s="632"/>
      <c r="F47" s="632"/>
      <c r="G47" s="489"/>
      <c r="H47" s="285"/>
      <c r="J47" s="474"/>
    </row>
    <row r="48" spans="1:10" s="422" customFormat="1" ht="90" customHeight="1">
      <c r="A48" s="489">
        <v>33</v>
      </c>
      <c r="B48" s="632" t="s">
        <v>241</v>
      </c>
      <c r="C48" s="632"/>
      <c r="D48" s="632"/>
      <c r="E48" s="632"/>
      <c r="F48" s="632"/>
      <c r="G48" s="310"/>
      <c r="H48" s="285"/>
      <c r="J48" s="447" t="s">
        <v>34</v>
      </c>
    </row>
    <row r="49" spans="1:9" ht="6.75" customHeight="1">
      <c r="A49" s="18"/>
      <c r="B49" s="18"/>
      <c r="C49" s="18"/>
      <c r="D49" s="18"/>
      <c r="E49" s="18"/>
      <c r="F49" s="453"/>
      <c r="G49" s="18"/>
      <c r="H49" s="292">
        <f>SUM(H16:H27)</f>
        <v>1706736698.657032</v>
      </c>
    </row>
    <row r="50" spans="1:9" s="220" customFormat="1" ht="10.5" hidden="1" customHeight="1">
      <c r="A50" s="217"/>
      <c r="B50" s="217"/>
      <c r="C50" s="217"/>
      <c r="D50" s="217"/>
      <c r="E50" s="217"/>
      <c r="F50" s="452"/>
      <c r="G50" s="217"/>
      <c r="H50" s="291"/>
    </row>
    <row r="51" spans="1:9" s="10" customFormat="1" ht="35.25" hidden="1">
      <c r="A51" s="633" t="s">
        <v>286</v>
      </c>
      <c r="B51" s="633"/>
      <c r="C51" s="633"/>
      <c r="D51" s="633"/>
      <c r="E51" s="633"/>
      <c r="F51" s="633"/>
      <c r="G51" s="633"/>
      <c r="H51" s="633"/>
    </row>
    <row r="52" spans="1:9" s="10" customFormat="1" ht="12.75" hidden="1" customHeight="1">
      <c r="A52" s="217"/>
      <c r="B52" s="218"/>
      <c r="C52" s="218"/>
      <c r="D52" s="218"/>
      <c r="E52" s="218"/>
      <c r="F52" s="218"/>
      <c r="G52" s="218"/>
      <c r="H52" s="217"/>
    </row>
    <row r="53" spans="1:9" s="10" customFormat="1" ht="136.5" hidden="1" customHeight="1">
      <c r="A53" s="612" t="s">
        <v>355</v>
      </c>
      <c r="B53" s="612"/>
      <c r="C53" s="612"/>
      <c r="D53" s="612"/>
      <c r="E53" s="612"/>
      <c r="F53" s="612"/>
      <c r="G53" s="612"/>
      <c r="H53" s="612"/>
    </row>
    <row r="54" spans="1:9" s="217" customFormat="1" ht="15" hidden="1" customHeight="1">
      <c r="F54" s="452"/>
    </row>
    <row r="55" spans="1:9" s="293" customFormat="1" ht="50.1" hidden="1" customHeight="1">
      <c r="A55" s="315" t="s">
        <v>341</v>
      </c>
      <c r="B55" s="628" t="s">
        <v>349</v>
      </c>
      <c r="C55" s="628"/>
      <c r="D55" s="628"/>
      <c r="E55" s="628"/>
      <c r="F55" s="445"/>
      <c r="G55" s="315"/>
      <c r="H55" s="315" t="s">
        <v>342</v>
      </c>
    </row>
    <row r="56" spans="1:9" s="217" customFormat="1" ht="15" hidden="1" customHeight="1">
      <c r="F56" s="452"/>
    </row>
    <row r="57" spans="1:9" s="10" customFormat="1" ht="88.5" hidden="1" customHeight="1">
      <c r="A57" s="214">
        <v>1</v>
      </c>
      <c r="B57" s="634" t="s">
        <v>288</v>
      </c>
      <c r="C57" s="635"/>
      <c r="D57" s="635"/>
      <c r="E57" s="635"/>
      <c r="F57" s="635"/>
      <c r="G57" s="636"/>
      <c r="H57" s="164" t="s">
        <v>0</v>
      </c>
    </row>
    <row r="58" spans="1:9" s="10" customFormat="1" ht="88.5" hidden="1" customHeight="1">
      <c r="A58" s="214">
        <v>2</v>
      </c>
      <c r="B58" s="634" t="s">
        <v>272</v>
      </c>
      <c r="C58" s="635"/>
      <c r="D58" s="635"/>
      <c r="E58" s="635"/>
      <c r="F58" s="635"/>
      <c r="G58" s="636"/>
      <c r="H58" s="164" t="s">
        <v>0</v>
      </c>
    </row>
    <row r="59" spans="1:9" s="10" customFormat="1" ht="88.5" hidden="1" customHeight="1">
      <c r="A59" s="289">
        <v>3</v>
      </c>
      <c r="B59" s="634" t="s">
        <v>270</v>
      </c>
      <c r="C59" s="635"/>
      <c r="D59" s="635"/>
      <c r="E59" s="635"/>
      <c r="F59" s="635"/>
      <c r="G59" s="636"/>
      <c r="H59" s="164" t="s">
        <v>0</v>
      </c>
    </row>
    <row r="60" spans="1:9" s="276" customFormat="1" ht="88.5" hidden="1" customHeight="1">
      <c r="A60" s="289">
        <v>4</v>
      </c>
      <c r="B60" s="634" t="s">
        <v>268</v>
      </c>
      <c r="C60" s="635"/>
      <c r="D60" s="635"/>
      <c r="E60" s="635"/>
      <c r="F60" s="635"/>
      <c r="G60" s="636"/>
      <c r="H60" s="164" t="s">
        <v>0</v>
      </c>
      <c r="I60" s="284">
        <v>463998343.69</v>
      </c>
    </row>
    <row r="61" spans="1:9" s="10" customFormat="1" ht="88.5" hidden="1" customHeight="1">
      <c r="A61" s="289">
        <v>5</v>
      </c>
      <c r="B61" s="634" t="s">
        <v>271</v>
      </c>
      <c r="C61" s="635"/>
      <c r="D61" s="635"/>
      <c r="E61" s="635"/>
      <c r="F61" s="635"/>
      <c r="G61" s="636"/>
      <c r="H61" s="164" t="s">
        <v>0</v>
      </c>
    </row>
    <row r="62" spans="1:9" s="216" customFormat="1" ht="15" hidden="1" customHeight="1">
      <c r="A62" s="217"/>
      <c r="B62" s="218"/>
      <c r="C62" s="218"/>
      <c r="D62" s="218"/>
      <c r="E62" s="218"/>
      <c r="F62" s="218"/>
      <c r="G62" s="218"/>
      <c r="H62" s="217"/>
    </row>
    <row r="63" spans="1:9" s="209" customFormat="1" ht="50.1" hidden="1" customHeight="1">
      <c r="A63" s="612" t="s">
        <v>265</v>
      </c>
      <c r="B63" s="612"/>
      <c r="C63" s="612"/>
      <c r="D63" s="612"/>
      <c r="E63" s="612"/>
      <c r="F63" s="612"/>
      <c r="G63" s="612"/>
      <c r="H63" s="612"/>
    </row>
    <row r="64" spans="1:9" s="217" customFormat="1" ht="15" hidden="1" customHeight="1">
      <c r="F64" s="452"/>
    </row>
    <row r="65" spans="1:11" s="276" customFormat="1" ht="73.5" hidden="1" customHeight="1">
      <c r="A65" s="214">
        <v>1</v>
      </c>
      <c r="B65" s="609" t="s">
        <v>268</v>
      </c>
      <c r="C65" s="610"/>
      <c r="D65" s="610"/>
      <c r="E65" s="611"/>
      <c r="F65" s="448"/>
      <c r="G65" s="303" t="s">
        <v>356</v>
      </c>
      <c r="H65" s="284">
        <v>463998343.69</v>
      </c>
      <c r="I65" s="284">
        <v>463998343.69</v>
      </c>
    </row>
    <row r="66" spans="1:11" s="217" customFormat="1" ht="73.5" hidden="1" customHeight="1">
      <c r="A66" s="214">
        <v>2</v>
      </c>
      <c r="B66" s="632" t="s">
        <v>271</v>
      </c>
      <c r="C66" s="632"/>
      <c r="D66" s="632"/>
      <c r="E66" s="632"/>
      <c r="F66" s="448"/>
      <c r="G66" s="309">
        <v>0.15</v>
      </c>
      <c r="H66" s="284">
        <v>722908395.69000006</v>
      </c>
      <c r="I66" s="288">
        <v>1062716359.4518349</v>
      </c>
      <c r="K66" s="217" t="s">
        <v>346</v>
      </c>
    </row>
    <row r="67" spans="1:11" s="278" customFormat="1" ht="10.5" hidden="1" customHeight="1">
      <c r="A67" s="217"/>
      <c r="B67" s="218"/>
      <c r="C67" s="218"/>
      <c r="D67" s="218"/>
      <c r="E67" s="218"/>
      <c r="F67" s="218"/>
      <c r="G67" s="218"/>
      <c r="H67" s="217"/>
    </row>
    <row r="68" spans="1:11" s="10" customFormat="1" ht="35.25" hidden="1">
      <c r="A68" s="612" t="s">
        <v>269</v>
      </c>
      <c r="B68" s="612"/>
      <c r="C68" s="612"/>
      <c r="D68" s="612"/>
      <c r="E68" s="612"/>
      <c r="F68" s="612"/>
      <c r="G68" s="612"/>
      <c r="H68" s="612"/>
    </row>
    <row r="69" spans="1:11" s="10" customFormat="1" ht="9.75" hidden="1" customHeight="1">
      <c r="A69" s="217"/>
      <c r="B69" s="217"/>
      <c r="C69" s="217"/>
      <c r="D69" s="217"/>
      <c r="E69" s="217"/>
      <c r="F69" s="452"/>
      <c r="G69" s="217"/>
      <c r="H69" s="217"/>
    </row>
    <row r="70" spans="1:11" s="10" customFormat="1" ht="96" hidden="1" customHeight="1">
      <c r="A70" s="214">
        <v>3</v>
      </c>
      <c r="B70" s="632" t="s">
        <v>270</v>
      </c>
      <c r="C70" s="632"/>
      <c r="D70" s="632"/>
      <c r="E70" s="632"/>
      <c r="F70" s="447"/>
      <c r="G70" s="314" t="s">
        <v>358</v>
      </c>
      <c r="H70" s="284">
        <v>440248586.51999998</v>
      </c>
    </row>
    <row r="71" spans="1:11" s="10" customFormat="1" ht="96" hidden="1" customHeight="1">
      <c r="A71" s="214">
        <v>4</v>
      </c>
      <c r="B71" s="632" t="s">
        <v>272</v>
      </c>
      <c r="C71" s="632"/>
      <c r="D71" s="632"/>
      <c r="E71" s="632"/>
      <c r="F71" s="447"/>
      <c r="G71" s="313" t="s">
        <v>357</v>
      </c>
      <c r="H71" s="284">
        <v>3062998707.0500002</v>
      </c>
      <c r="I71" s="284">
        <v>2253590771.7800002</v>
      </c>
    </row>
    <row r="72" spans="1:11" s="220" customFormat="1" ht="15" customHeight="1">
      <c r="F72" s="455"/>
    </row>
    <row r="73" spans="1:11" s="316" customFormat="1" ht="50.1" hidden="1" customHeight="1">
      <c r="A73" s="633" t="s">
        <v>448</v>
      </c>
      <c r="B73" s="633"/>
      <c r="C73" s="633"/>
      <c r="D73" s="633"/>
      <c r="E73" s="633"/>
      <c r="F73" s="633"/>
      <c r="G73" s="633"/>
      <c r="H73" s="633"/>
      <c r="J73" s="316" t="s">
        <v>400</v>
      </c>
    </row>
    <row r="74" spans="1:11" s="217" customFormat="1" ht="15" customHeight="1">
      <c r="B74" s="218"/>
      <c r="C74" s="218"/>
      <c r="D74" s="218"/>
      <c r="E74" s="218"/>
      <c r="F74" s="218"/>
      <c r="G74" s="218"/>
    </row>
    <row r="75" spans="1:11" s="276" customFormat="1" ht="49.5" customHeight="1">
      <c r="A75" s="612" t="s">
        <v>154</v>
      </c>
      <c r="B75" s="612"/>
      <c r="C75" s="612"/>
      <c r="D75" s="612"/>
      <c r="E75" s="612"/>
      <c r="F75" s="612"/>
      <c r="G75" s="612"/>
      <c r="H75" s="612"/>
    </row>
    <row r="76" spans="1:11" s="217" customFormat="1" ht="15" customHeight="1">
      <c r="F76" s="452"/>
    </row>
    <row r="77" spans="1:11" s="293" customFormat="1" ht="35.25">
      <c r="A77" s="315" t="s">
        <v>341</v>
      </c>
      <c r="B77" s="628" t="s">
        <v>349</v>
      </c>
      <c r="C77" s="628"/>
      <c r="D77" s="628"/>
      <c r="E77" s="628"/>
      <c r="F77" s="445"/>
      <c r="G77" s="315" t="s">
        <v>352</v>
      </c>
      <c r="H77" s="315" t="s">
        <v>342</v>
      </c>
    </row>
    <row r="78" spans="1:11" s="217" customFormat="1" ht="15" customHeight="1">
      <c r="F78" s="452"/>
      <c r="J78" s="392"/>
    </row>
    <row r="79" spans="1:11" s="10" customFormat="1" ht="123" customHeight="1">
      <c r="A79" s="491">
        <v>1</v>
      </c>
      <c r="B79" s="666" t="s">
        <v>243</v>
      </c>
      <c r="C79" s="666"/>
      <c r="D79" s="666"/>
      <c r="E79" s="666"/>
      <c r="F79" s="491" t="s">
        <v>457</v>
      </c>
      <c r="G79" s="489"/>
      <c r="H79" s="489"/>
    </row>
    <row r="80" spans="1:11" s="216" customFormat="1" ht="15" hidden="1" customHeight="1">
      <c r="A80" s="429"/>
      <c r="B80" s="493"/>
      <c r="C80" s="493"/>
      <c r="D80" s="493"/>
      <c r="E80" s="493"/>
      <c r="F80" s="493"/>
      <c r="G80" s="429"/>
      <c r="H80" s="429"/>
    </row>
    <row r="81" spans="1:15" s="316" customFormat="1" ht="50.1" hidden="1" customHeight="1">
      <c r="A81" s="668" t="s">
        <v>448</v>
      </c>
      <c r="B81" s="668"/>
      <c r="C81" s="668"/>
      <c r="D81" s="668"/>
      <c r="E81" s="668"/>
      <c r="F81" s="668"/>
      <c r="G81" s="668"/>
      <c r="H81" s="668"/>
      <c r="O81" s="316" t="s">
        <v>351</v>
      </c>
    </row>
    <row r="82" spans="1:15" s="217" customFormat="1" ht="15" hidden="1" customHeight="1">
      <c r="A82" s="429"/>
      <c r="B82" s="494"/>
      <c r="C82" s="494"/>
      <c r="D82" s="494"/>
      <c r="E82" s="494"/>
      <c r="F82" s="494"/>
      <c r="G82" s="494"/>
      <c r="H82" s="429"/>
    </row>
    <row r="83" spans="1:15" s="276" customFormat="1" ht="49.5" hidden="1" customHeight="1">
      <c r="A83" s="669" t="s">
        <v>154</v>
      </c>
      <c r="B83" s="669"/>
      <c r="C83" s="669"/>
      <c r="D83" s="669"/>
      <c r="E83" s="669"/>
      <c r="F83" s="669"/>
      <c r="G83" s="669"/>
      <c r="H83" s="669"/>
    </row>
    <row r="84" spans="1:15" s="217" customFormat="1" ht="15" hidden="1" customHeight="1">
      <c r="A84" s="429"/>
      <c r="B84" s="429"/>
      <c r="C84" s="429"/>
      <c r="D84" s="429"/>
      <c r="E84" s="429"/>
      <c r="F84" s="429"/>
      <c r="G84" s="429"/>
      <c r="H84" s="429"/>
    </row>
    <row r="85" spans="1:15" s="293" customFormat="1" ht="35.25" hidden="1">
      <c r="A85" s="495" t="s">
        <v>341</v>
      </c>
      <c r="B85" s="670" t="s">
        <v>349</v>
      </c>
      <c r="C85" s="670"/>
      <c r="D85" s="670"/>
      <c r="E85" s="670"/>
      <c r="F85" s="495"/>
      <c r="G85" s="495" t="s">
        <v>352</v>
      </c>
      <c r="H85" s="495" t="s">
        <v>342</v>
      </c>
    </row>
    <row r="86" spans="1:15" s="217" customFormat="1" ht="15" hidden="1" customHeight="1">
      <c r="A86" s="429"/>
      <c r="B86" s="429"/>
      <c r="C86" s="429"/>
      <c r="D86" s="429"/>
      <c r="E86" s="429"/>
      <c r="F86" s="429"/>
      <c r="G86" s="429"/>
      <c r="H86" s="429"/>
    </row>
    <row r="87" spans="1:15" s="278" customFormat="1" ht="82.5" customHeight="1">
      <c r="A87" s="491">
        <v>2</v>
      </c>
      <c r="B87" s="666" t="s">
        <v>248</v>
      </c>
      <c r="C87" s="666"/>
      <c r="D87" s="666"/>
      <c r="E87" s="666"/>
      <c r="F87" s="464" t="s">
        <v>451</v>
      </c>
      <c r="G87" s="310">
        <v>0.7</v>
      </c>
      <c r="H87" s="285">
        <v>81857440.680000007</v>
      </c>
    </row>
    <row r="88" spans="1:15" s="278" customFormat="1" ht="82.5" customHeight="1">
      <c r="A88" s="491">
        <v>3</v>
      </c>
      <c r="B88" s="666" t="s">
        <v>246</v>
      </c>
      <c r="C88" s="666"/>
      <c r="D88" s="666"/>
      <c r="E88" s="666"/>
      <c r="F88" s="464" t="s">
        <v>451</v>
      </c>
      <c r="G88" s="310"/>
      <c r="H88" s="285"/>
    </row>
    <row r="89" spans="1:15" s="10" customFormat="1" ht="82.5" customHeight="1">
      <c r="A89" s="491">
        <v>4</v>
      </c>
      <c r="B89" s="671" t="s">
        <v>247</v>
      </c>
      <c r="C89" s="671"/>
      <c r="D89" s="671"/>
      <c r="E89" s="671"/>
      <c r="F89" s="464" t="s">
        <v>451</v>
      </c>
      <c r="G89" s="310">
        <v>0.6</v>
      </c>
      <c r="H89" s="285">
        <v>347974721.06</v>
      </c>
      <c r="J89" s="10">
        <f>56-30</f>
        <v>26</v>
      </c>
    </row>
    <row r="90" spans="1:15" s="467" customFormat="1" ht="82.5" customHeight="1">
      <c r="A90" s="492">
        <v>5</v>
      </c>
      <c r="B90" s="665" t="s">
        <v>245</v>
      </c>
      <c r="C90" s="665"/>
      <c r="D90" s="665"/>
      <c r="E90" s="665"/>
      <c r="F90" s="488" t="s">
        <v>459</v>
      </c>
      <c r="G90" s="310"/>
      <c r="H90" s="285"/>
    </row>
    <row r="91" spans="1:15" s="454" customFormat="1" ht="82.5" customHeight="1">
      <c r="A91" s="492">
        <v>6</v>
      </c>
      <c r="B91" s="665" t="s">
        <v>252</v>
      </c>
      <c r="C91" s="665"/>
      <c r="D91" s="665"/>
      <c r="E91" s="665"/>
      <c r="F91" s="488" t="s">
        <v>459</v>
      </c>
      <c r="G91" s="310"/>
      <c r="H91" s="285"/>
      <c r="J91" s="454">
        <f>26-4</f>
        <v>22</v>
      </c>
    </row>
    <row r="92" spans="1:15" s="454" customFormat="1" ht="82.5" customHeight="1">
      <c r="A92" s="492">
        <v>7</v>
      </c>
      <c r="B92" s="667" t="s">
        <v>254</v>
      </c>
      <c r="C92" s="667"/>
      <c r="D92" s="667"/>
      <c r="E92" s="667"/>
      <c r="F92" s="488" t="s">
        <v>459</v>
      </c>
      <c r="G92" s="310"/>
      <c r="H92" s="285"/>
    </row>
    <row r="93" spans="1:15" s="454" customFormat="1" ht="82.5" customHeight="1">
      <c r="A93" s="492">
        <v>8</v>
      </c>
      <c r="B93" s="667" t="s">
        <v>397</v>
      </c>
      <c r="C93" s="667"/>
      <c r="D93" s="667"/>
      <c r="E93" s="667"/>
      <c r="F93" s="488" t="s">
        <v>459</v>
      </c>
      <c r="G93" s="490"/>
      <c r="H93" s="285"/>
    </row>
    <row r="94" spans="1:15" s="454" customFormat="1" ht="82.5" customHeight="1">
      <c r="A94" s="492">
        <v>9</v>
      </c>
      <c r="B94" s="667" t="s">
        <v>239</v>
      </c>
      <c r="C94" s="667"/>
      <c r="D94" s="667"/>
      <c r="E94" s="667"/>
      <c r="F94" s="488" t="s">
        <v>459</v>
      </c>
      <c r="G94" s="310"/>
      <c r="H94" s="285"/>
    </row>
    <row r="95" spans="1:15" s="454" customFormat="1" ht="82.5" customHeight="1">
      <c r="A95" s="489">
        <v>10</v>
      </c>
      <c r="B95" s="632" t="s">
        <v>253</v>
      </c>
      <c r="C95" s="632"/>
      <c r="D95" s="632"/>
      <c r="E95" s="632"/>
      <c r="F95" s="489" t="s">
        <v>446</v>
      </c>
      <c r="G95" s="490"/>
      <c r="H95" s="285"/>
    </row>
    <row r="96" spans="1:15" s="10" customFormat="1" ht="82.5" customHeight="1">
      <c r="A96" s="489">
        <v>11</v>
      </c>
      <c r="B96" s="664" t="s">
        <v>249</v>
      </c>
      <c r="C96" s="664"/>
      <c r="D96" s="664"/>
      <c r="E96" s="664"/>
      <c r="F96" s="489" t="s">
        <v>446</v>
      </c>
      <c r="G96" s="490" t="s">
        <v>353</v>
      </c>
      <c r="H96" s="285">
        <v>227120063.56999999</v>
      </c>
    </row>
    <row r="97" spans="1:10" s="454" customFormat="1" ht="82.5" customHeight="1">
      <c r="A97" s="489">
        <v>12</v>
      </c>
      <c r="B97" s="664" t="s">
        <v>250</v>
      </c>
      <c r="C97" s="664"/>
      <c r="D97" s="664"/>
      <c r="E97" s="664"/>
      <c r="F97" s="489" t="s">
        <v>446</v>
      </c>
      <c r="G97" s="490"/>
      <c r="H97" s="285"/>
    </row>
    <row r="98" spans="1:10" s="454" customFormat="1" ht="82.5" customHeight="1">
      <c r="A98" s="489">
        <v>13</v>
      </c>
      <c r="B98" s="632" t="s">
        <v>256</v>
      </c>
      <c r="C98" s="632"/>
      <c r="D98" s="632"/>
      <c r="E98" s="632"/>
      <c r="F98" s="489" t="s">
        <v>446</v>
      </c>
      <c r="G98" s="490"/>
      <c r="H98" s="285"/>
    </row>
    <row r="99" spans="1:10" s="454" customFormat="1" ht="82.5" customHeight="1">
      <c r="A99" s="489">
        <v>14</v>
      </c>
      <c r="B99" s="632" t="s">
        <v>255</v>
      </c>
      <c r="C99" s="632"/>
      <c r="D99" s="632"/>
      <c r="E99" s="632"/>
      <c r="F99" s="489" t="s">
        <v>446</v>
      </c>
      <c r="G99" s="490"/>
      <c r="H99" s="285"/>
    </row>
    <row r="100" spans="1:10" s="454" customFormat="1" ht="82.5" customHeight="1">
      <c r="A100" s="489">
        <v>15</v>
      </c>
      <c r="B100" s="632" t="s">
        <v>258</v>
      </c>
      <c r="C100" s="632"/>
      <c r="D100" s="632"/>
      <c r="E100" s="632"/>
      <c r="F100" s="489" t="s">
        <v>446</v>
      </c>
      <c r="G100" s="490"/>
      <c r="H100" s="285"/>
    </row>
    <row r="101" spans="1:10" ht="82.5" customHeight="1">
      <c r="A101" s="489">
        <v>16</v>
      </c>
      <c r="B101" s="632" t="s">
        <v>260</v>
      </c>
      <c r="C101" s="632"/>
      <c r="D101" s="632"/>
      <c r="E101" s="632"/>
      <c r="F101" s="489" t="s">
        <v>449</v>
      </c>
      <c r="G101" s="310">
        <v>0.4</v>
      </c>
      <c r="H101" s="285">
        <v>427080757.10000002</v>
      </c>
    </row>
    <row r="102" spans="1:10" s="278" customFormat="1" ht="82.5" customHeight="1">
      <c r="A102" s="489">
        <v>17</v>
      </c>
      <c r="B102" s="632" t="s">
        <v>455</v>
      </c>
      <c r="C102" s="632"/>
      <c r="D102" s="632"/>
      <c r="E102" s="632"/>
      <c r="F102" s="489" t="s">
        <v>453</v>
      </c>
      <c r="G102" s="310"/>
      <c r="H102" s="285"/>
    </row>
    <row r="103" spans="1:10" s="278" customFormat="1" ht="82.5" customHeight="1">
      <c r="A103" s="489">
        <v>18</v>
      </c>
      <c r="B103" s="632" t="s">
        <v>454</v>
      </c>
      <c r="C103" s="632"/>
      <c r="D103" s="632"/>
      <c r="E103" s="632"/>
      <c r="F103" s="489" t="s">
        <v>462</v>
      </c>
      <c r="G103" s="310"/>
      <c r="H103" s="285"/>
    </row>
    <row r="104" spans="1:10" s="454" customFormat="1" ht="123" customHeight="1">
      <c r="A104" s="489">
        <v>19</v>
      </c>
      <c r="B104" s="632" t="s">
        <v>259</v>
      </c>
      <c r="C104" s="632"/>
      <c r="D104" s="632"/>
      <c r="E104" s="632"/>
      <c r="F104" s="489" t="s">
        <v>447</v>
      </c>
      <c r="G104" s="490"/>
      <c r="H104" s="285"/>
    </row>
    <row r="105" spans="1:10" s="278" customFormat="1" ht="82.5" customHeight="1">
      <c r="A105" s="489">
        <v>20</v>
      </c>
      <c r="B105" s="632" t="s">
        <v>417</v>
      </c>
      <c r="C105" s="632"/>
      <c r="D105" s="632"/>
      <c r="E105" s="632"/>
      <c r="F105" s="489" t="s">
        <v>445</v>
      </c>
      <c r="G105" s="310">
        <v>0.5</v>
      </c>
      <c r="H105" s="285">
        <v>294294380.06999999</v>
      </c>
    </row>
    <row r="106" spans="1:10" ht="82.5" customHeight="1">
      <c r="A106" s="489">
        <v>21</v>
      </c>
      <c r="B106" s="664" t="s">
        <v>251</v>
      </c>
      <c r="C106" s="664"/>
      <c r="D106" s="664"/>
      <c r="E106" s="664"/>
      <c r="F106" s="489" t="s">
        <v>444</v>
      </c>
      <c r="G106" s="310">
        <v>0.5</v>
      </c>
      <c r="H106" s="285">
        <v>231071640.88999999</v>
      </c>
    </row>
    <row r="108" spans="1:10" ht="32.25" customHeight="1">
      <c r="A108" s="278"/>
      <c r="B108" s="18"/>
      <c r="C108" s="18"/>
      <c r="D108" s="18"/>
      <c r="E108" s="18"/>
      <c r="F108" s="453"/>
      <c r="G108" s="18"/>
      <c r="H108" s="292">
        <f>SUM(H87:H106)</f>
        <v>1609399003.3699999</v>
      </c>
      <c r="J108" s="458"/>
    </row>
    <row r="109" spans="1:10" s="216" customFormat="1" ht="15" customHeight="1">
      <c r="B109" s="219"/>
      <c r="C109" s="219"/>
      <c r="D109" s="219"/>
      <c r="E109" s="219"/>
      <c r="F109" s="219"/>
      <c r="J109" s="458"/>
    </row>
    <row r="110" spans="1:10" s="316" customFormat="1" ht="50.1" customHeight="1">
      <c r="A110" s="633" t="s">
        <v>361</v>
      </c>
      <c r="B110" s="633"/>
      <c r="C110" s="633"/>
      <c r="D110" s="633"/>
      <c r="E110" s="633"/>
      <c r="F110" s="633"/>
      <c r="G110" s="633"/>
      <c r="H110" s="633"/>
    </row>
    <row r="111" spans="1:10" s="217" customFormat="1" ht="15" customHeight="1">
      <c r="B111" s="218"/>
      <c r="C111" s="218"/>
      <c r="D111" s="218"/>
      <c r="E111" s="218"/>
      <c r="F111" s="218"/>
      <c r="G111" s="218"/>
    </row>
    <row r="112" spans="1:10" s="276" customFormat="1" ht="50.1" customHeight="1">
      <c r="A112" s="612" t="s">
        <v>263</v>
      </c>
      <c r="B112" s="612"/>
      <c r="C112" s="612"/>
      <c r="D112" s="612"/>
      <c r="E112" s="612"/>
      <c r="F112" s="612"/>
      <c r="G112" s="612"/>
      <c r="H112" s="612"/>
    </row>
    <row r="113" spans="1:8" s="217" customFormat="1" ht="15" customHeight="1">
      <c r="F113" s="452"/>
    </row>
    <row r="114" spans="1:8" s="217" customFormat="1" ht="35.25">
      <c r="A114" s="283" t="s">
        <v>341</v>
      </c>
      <c r="B114" s="643" t="s">
        <v>349</v>
      </c>
      <c r="C114" s="643"/>
      <c r="D114" s="643"/>
      <c r="E114" s="643"/>
      <c r="F114" s="449"/>
      <c r="G114" s="302" t="s">
        <v>352</v>
      </c>
      <c r="H114" s="283" t="s">
        <v>342</v>
      </c>
    </row>
    <row r="115" spans="1:8" s="217" customFormat="1" ht="15" customHeight="1">
      <c r="F115" s="452"/>
    </row>
    <row r="116" spans="1:8" s="278" customFormat="1" ht="99.95" customHeight="1">
      <c r="A116" s="214">
        <v>1</v>
      </c>
      <c r="B116" s="632" t="s">
        <v>153</v>
      </c>
      <c r="C116" s="632"/>
      <c r="D116" s="632"/>
      <c r="E116" s="632"/>
      <c r="F116" s="447"/>
      <c r="G116" s="310">
        <v>1</v>
      </c>
      <c r="H116" s="285">
        <v>1700485691.0799999</v>
      </c>
    </row>
    <row r="117" spans="1:8" s="278" customFormat="1" ht="99.95" customHeight="1">
      <c r="A117" s="210">
        <v>2</v>
      </c>
      <c r="B117" s="629" t="s">
        <v>281</v>
      </c>
      <c r="C117" s="630"/>
      <c r="D117" s="630"/>
      <c r="E117" s="631"/>
      <c r="F117" s="446"/>
      <c r="G117" s="312">
        <v>1</v>
      </c>
      <c r="H117" s="286">
        <v>1305000000</v>
      </c>
    </row>
    <row r="118" spans="1:8" s="10" customFormat="1" ht="99.95" customHeight="1">
      <c r="A118" s="214">
        <v>3</v>
      </c>
      <c r="B118" s="609" t="s">
        <v>264</v>
      </c>
      <c r="C118" s="610"/>
      <c r="D118" s="610"/>
      <c r="E118" s="611"/>
      <c r="F118" s="448"/>
      <c r="G118" s="309">
        <v>1</v>
      </c>
      <c r="H118" s="284">
        <v>1887928665.9100001</v>
      </c>
    </row>
    <row r="119" spans="1:8" s="10" customFormat="1" ht="32.25" customHeight="1">
      <c r="A119" s="18"/>
      <c r="B119" s="18"/>
      <c r="C119" s="18"/>
      <c r="D119" s="18"/>
      <c r="E119" s="18"/>
      <c r="F119" s="453"/>
      <c r="G119" s="18"/>
      <c r="H119" s="292">
        <f>SUM(H116:H118)</f>
        <v>4893414356.9899998</v>
      </c>
    </row>
    <row r="120" spans="1:8" s="217" customFormat="1" ht="15" customHeight="1">
      <c r="B120" s="218"/>
      <c r="C120" s="218"/>
      <c r="D120" s="218"/>
      <c r="E120" s="218"/>
      <c r="F120" s="218"/>
      <c r="G120" s="218"/>
      <c r="H120" s="293"/>
    </row>
    <row r="121" spans="1:8" s="276" customFormat="1" ht="50.1" customHeight="1">
      <c r="A121" s="612" t="s">
        <v>265</v>
      </c>
      <c r="B121" s="612"/>
      <c r="C121" s="612"/>
      <c r="D121" s="612"/>
      <c r="E121" s="612"/>
      <c r="F121" s="612"/>
      <c r="G121" s="612"/>
      <c r="H121" s="612"/>
    </row>
    <row r="122" spans="1:8" s="217" customFormat="1" ht="15" customHeight="1">
      <c r="F122" s="452"/>
    </row>
    <row r="123" spans="1:8" s="10" customFormat="1" ht="99.95" customHeight="1">
      <c r="A123" s="214">
        <v>3</v>
      </c>
      <c r="B123" s="609" t="s">
        <v>266</v>
      </c>
      <c r="C123" s="610"/>
      <c r="D123" s="610"/>
      <c r="E123" s="611"/>
      <c r="F123" s="448"/>
      <c r="G123" s="309" t="s">
        <v>0</v>
      </c>
      <c r="H123" s="284">
        <v>6993757025.2799997</v>
      </c>
    </row>
    <row r="124" spans="1:8" s="10" customFormat="1" ht="99.95" customHeight="1">
      <c r="A124" s="214">
        <v>4</v>
      </c>
      <c r="B124" s="609" t="s">
        <v>267</v>
      </c>
      <c r="C124" s="610"/>
      <c r="D124" s="610"/>
      <c r="E124" s="611"/>
      <c r="F124" s="448"/>
      <c r="G124" s="309" t="s">
        <v>0</v>
      </c>
      <c r="H124" s="284">
        <v>2231023365.8699999</v>
      </c>
    </row>
    <row r="125" spans="1:8" s="10" customFormat="1" ht="54.75" customHeight="1">
      <c r="A125" s="18"/>
      <c r="B125" s="18"/>
      <c r="C125" s="18"/>
      <c r="D125" s="18"/>
      <c r="E125" s="18"/>
      <c r="F125" s="453"/>
      <c r="G125" s="18"/>
      <c r="H125" s="292">
        <f>SUM(H123:H124)</f>
        <v>9224780391.1499996</v>
      </c>
    </row>
    <row r="126" spans="1:8" s="216" customFormat="1" ht="15" customHeight="1">
      <c r="B126" s="219"/>
      <c r="C126" s="219"/>
      <c r="D126" s="219"/>
      <c r="E126" s="219"/>
      <c r="F126" s="219"/>
    </row>
    <row r="127" spans="1:8" s="216" customFormat="1" ht="33.75" customHeight="1">
      <c r="B127" s="644" t="s">
        <v>347</v>
      </c>
      <c r="C127" s="644"/>
      <c r="D127" s="644"/>
      <c r="E127" s="644"/>
      <c r="F127" s="450"/>
      <c r="G127" s="305"/>
      <c r="H127" s="298" t="e">
        <f>SUM(H119+H125+H108+#REF!+H49)</f>
        <v>#REF!</v>
      </c>
    </row>
    <row r="128" spans="1:8" s="216" customFormat="1" ht="15" customHeight="1">
      <c r="B128" s="219"/>
      <c r="C128" s="219"/>
      <c r="D128" s="219"/>
      <c r="E128" s="219"/>
      <c r="F128" s="219"/>
    </row>
    <row r="129" spans="2:6" s="216" customFormat="1" ht="15" customHeight="1">
      <c r="B129" s="219"/>
      <c r="C129" s="219"/>
      <c r="D129" s="219"/>
      <c r="E129" s="219"/>
      <c r="F129" s="219"/>
    </row>
    <row r="130" spans="2:6" s="216" customFormat="1" ht="15" customHeight="1">
      <c r="B130" s="219"/>
      <c r="C130" s="219"/>
      <c r="D130" s="219"/>
      <c r="E130" s="219"/>
      <c r="F130" s="219"/>
    </row>
    <row r="131" spans="2:6" s="216" customFormat="1" ht="15" customHeight="1">
      <c r="B131" s="219"/>
      <c r="C131" s="219"/>
      <c r="D131" s="219"/>
      <c r="E131" s="219"/>
      <c r="F131" s="219"/>
    </row>
    <row r="132" spans="2:6" s="216" customFormat="1" ht="15" customHeight="1">
      <c r="B132" s="219"/>
      <c r="C132" s="219"/>
      <c r="D132" s="219"/>
      <c r="E132" s="219"/>
      <c r="F132" s="219"/>
    </row>
    <row r="133" spans="2:6" s="216" customFormat="1" ht="15" customHeight="1">
      <c r="B133" s="219"/>
      <c r="C133" s="219"/>
      <c r="D133" s="219"/>
      <c r="E133" s="219"/>
      <c r="F133" s="219"/>
    </row>
    <row r="134" spans="2:6" s="216" customFormat="1" ht="15" customHeight="1">
      <c r="B134" s="219"/>
      <c r="C134" s="219"/>
      <c r="D134" s="219"/>
      <c r="E134" s="219"/>
      <c r="F134" s="219"/>
    </row>
    <row r="135" spans="2:6" s="216" customFormat="1" ht="15" customHeight="1">
      <c r="B135" s="219"/>
      <c r="C135" s="219"/>
      <c r="D135" s="219"/>
      <c r="E135" s="219"/>
      <c r="F135" s="219"/>
    </row>
    <row r="136" spans="2:6" s="216" customFormat="1" ht="15" customHeight="1">
      <c r="B136" s="219"/>
      <c r="C136" s="219"/>
      <c r="D136" s="219"/>
      <c r="E136" s="219"/>
      <c r="F136" s="219"/>
    </row>
    <row r="137" spans="2:6" s="216" customFormat="1" ht="15" customHeight="1">
      <c r="B137" s="219"/>
      <c r="C137" s="219"/>
      <c r="D137" s="219"/>
      <c r="E137" s="219"/>
      <c r="F137" s="219"/>
    </row>
    <row r="138" spans="2:6" s="216" customFormat="1" ht="15" customHeight="1">
      <c r="B138" s="219"/>
      <c r="C138" s="219"/>
      <c r="D138" s="219"/>
      <c r="E138" s="219"/>
      <c r="F138" s="219"/>
    </row>
    <row r="139" spans="2:6" s="216" customFormat="1" ht="15" customHeight="1">
      <c r="B139" s="219"/>
      <c r="C139" s="219"/>
      <c r="D139" s="219"/>
      <c r="E139" s="219"/>
      <c r="F139" s="219"/>
    </row>
    <row r="140" spans="2:6" s="216" customFormat="1" ht="15" customHeight="1">
      <c r="B140" s="219"/>
      <c r="C140" s="219"/>
      <c r="D140" s="219"/>
      <c r="E140" s="219"/>
      <c r="F140" s="219"/>
    </row>
    <row r="141" spans="2:6" s="216" customFormat="1" ht="15" customHeight="1">
      <c r="B141" s="219"/>
      <c r="C141" s="219"/>
      <c r="D141" s="219"/>
      <c r="E141" s="219"/>
      <c r="F141" s="219"/>
    </row>
    <row r="142" spans="2:6" s="216" customFormat="1" ht="15" customHeight="1">
      <c r="B142" s="219"/>
      <c r="C142" s="219"/>
      <c r="D142" s="219"/>
      <c r="E142" s="219"/>
      <c r="F142" s="219"/>
    </row>
    <row r="143" spans="2:6" s="216" customFormat="1" ht="15" customHeight="1">
      <c r="B143" s="219"/>
      <c r="C143" s="219"/>
      <c r="D143" s="219"/>
      <c r="E143" s="219"/>
      <c r="F143" s="219"/>
    </row>
    <row r="144" spans="2:6" s="216" customFormat="1" ht="15" customHeight="1">
      <c r="B144" s="219"/>
      <c r="C144" s="219"/>
      <c r="D144" s="219"/>
      <c r="E144" s="219"/>
      <c r="F144" s="219"/>
    </row>
    <row r="145" spans="2:6" s="216" customFormat="1" ht="15" customHeight="1">
      <c r="B145" s="219"/>
      <c r="C145" s="219"/>
      <c r="D145" s="219"/>
      <c r="E145" s="219"/>
      <c r="F145" s="219"/>
    </row>
    <row r="146" spans="2:6" s="216" customFormat="1" ht="15" customHeight="1">
      <c r="B146" s="219"/>
      <c r="C146" s="219"/>
      <c r="D146" s="219"/>
      <c r="E146" s="219"/>
      <c r="F146" s="219"/>
    </row>
    <row r="147" spans="2:6" s="216" customFormat="1" ht="15" customHeight="1">
      <c r="B147" s="219"/>
      <c r="C147" s="219"/>
      <c r="D147" s="219"/>
      <c r="E147" s="219"/>
      <c r="F147" s="219"/>
    </row>
    <row r="148" spans="2:6" s="216" customFormat="1" ht="15" customHeight="1">
      <c r="B148" s="219"/>
      <c r="C148" s="219"/>
      <c r="D148" s="219"/>
      <c r="E148" s="219"/>
      <c r="F148" s="219"/>
    </row>
    <row r="149" spans="2:6" s="216" customFormat="1" ht="15" customHeight="1">
      <c r="B149" s="219"/>
      <c r="C149" s="219"/>
      <c r="D149" s="219"/>
      <c r="E149" s="219"/>
      <c r="F149" s="219"/>
    </row>
    <row r="150" spans="2:6" s="216" customFormat="1" ht="15" customHeight="1">
      <c r="B150" s="219"/>
      <c r="C150" s="219"/>
      <c r="D150" s="219"/>
      <c r="E150" s="219"/>
      <c r="F150" s="219"/>
    </row>
    <row r="151" spans="2:6" s="216" customFormat="1" ht="15" customHeight="1">
      <c r="B151" s="219"/>
      <c r="C151" s="219"/>
      <c r="D151" s="219"/>
      <c r="E151" s="219"/>
      <c r="F151" s="219"/>
    </row>
    <row r="152" spans="2:6" s="216" customFormat="1" ht="15" customHeight="1">
      <c r="B152" s="219"/>
      <c r="C152" s="219"/>
      <c r="D152" s="219"/>
      <c r="E152" s="219"/>
      <c r="F152" s="219"/>
    </row>
    <row r="153" spans="2:6" s="216" customFormat="1" ht="15" customHeight="1">
      <c r="B153" s="219"/>
      <c r="C153" s="219"/>
      <c r="D153" s="219"/>
      <c r="E153" s="219"/>
      <c r="F153" s="219"/>
    </row>
    <row r="154" spans="2:6" s="216" customFormat="1" ht="15" customHeight="1">
      <c r="B154" s="219"/>
      <c r="C154" s="219"/>
      <c r="D154" s="219"/>
      <c r="E154" s="219"/>
      <c r="F154" s="219"/>
    </row>
    <row r="155" spans="2:6" s="216" customFormat="1" ht="15" customHeight="1">
      <c r="B155" s="219"/>
      <c r="C155" s="219"/>
      <c r="D155" s="219"/>
      <c r="E155" s="219"/>
      <c r="F155" s="219"/>
    </row>
    <row r="156" spans="2:6" s="216" customFormat="1" ht="15" customHeight="1">
      <c r="B156" s="219"/>
      <c r="C156" s="219"/>
      <c r="D156" s="219"/>
      <c r="E156" s="219"/>
      <c r="F156" s="219"/>
    </row>
    <row r="157" spans="2:6" s="216" customFormat="1" ht="15" customHeight="1">
      <c r="B157" s="219"/>
      <c r="C157" s="219"/>
      <c r="D157" s="219"/>
      <c r="E157" s="219"/>
      <c r="F157" s="219"/>
    </row>
    <row r="158" spans="2:6" s="216" customFormat="1" ht="15" customHeight="1">
      <c r="B158" s="219"/>
      <c r="C158" s="219"/>
      <c r="D158" s="219"/>
      <c r="E158" s="219"/>
      <c r="F158" s="219"/>
    </row>
    <row r="159" spans="2:6" s="216" customFormat="1" ht="15" customHeight="1">
      <c r="B159" s="219"/>
      <c r="C159" s="219"/>
      <c r="D159" s="219"/>
      <c r="E159" s="219"/>
      <c r="F159" s="219"/>
    </row>
    <row r="160" spans="2:6" s="216" customFormat="1" ht="15" customHeight="1">
      <c r="B160" s="219"/>
      <c r="C160" s="219"/>
      <c r="D160" s="219"/>
      <c r="E160" s="219"/>
      <c r="F160" s="219"/>
    </row>
    <row r="161" spans="2:6" s="216" customFormat="1" ht="15" customHeight="1">
      <c r="B161" s="219"/>
      <c r="C161" s="219"/>
      <c r="D161" s="219"/>
      <c r="E161" s="219"/>
      <c r="F161" s="219"/>
    </row>
    <row r="162" spans="2:6" s="216" customFormat="1" ht="15" customHeight="1">
      <c r="B162" s="219"/>
      <c r="C162" s="219"/>
      <c r="D162" s="219"/>
      <c r="E162" s="219"/>
      <c r="F162" s="219"/>
    </row>
    <row r="163" spans="2:6" s="216" customFormat="1" ht="15" customHeight="1">
      <c r="B163" s="219"/>
      <c r="C163" s="219"/>
      <c r="D163" s="219"/>
      <c r="E163" s="219"/>
      <c r="F163" s="219"/>
    </row>
    <row r="164" spans="2:6" s="216" customFormat="1" ht="15" customHeight="1">
      <c r="B164" s="219"/>
      <c r="C164" s="219"/>
      <c r="D164" s="219"/>
      <c r="E164" s="219"/>
      <c r="F164" s="219"/>
    </row>
    <row r="165" spans="2:6" s="216" customFormat="1" ht="15" customHeight="1">
      <c r="B165" s="219"/>
      <c r="C165" s="219"/>
      <c r="D165" s="219"/>
      <c r="E165" s="219"/>
      <c r="F165" s="219"/>
    </row>
    <row r="166" spans="2:6" s="216" customFormat="1" ht="15" customHeight="1">
      <c r="B166" s="219"/>
      <c r="C166" s="219"/>
      <c r="D166" s="219"/>
      <c r="E166" s="219"/>
      <c r="F166" s="219"/>
    </row>
    <row r="167" spans="2:6" s="216" customFormat="1" ht="15" customHeight="1">
      <c r="B167" s="219"/>
      <c r="C167" s="219"/>
      <c r="D167" s="219"/>
      <c r="E167" s="219"/>
      <c r="F167" s="219"/>
    </row>
    <row r="168" spans="2:6" s="216" customFormat="1" ht="15" customHeight="1">
      <c r="B168" s="219"/>
      <c r="C168" s="219"/>
      <c r="D168" s="219"/>
      <c r="E168" s="219"/>
      <c r="F168" s="219"/>
    </row>
    <row r="169" spans="2:6" s="216" customFormat="1" ht="15" customHeight="1">
      <c r="B169" s="219"/>
      <c r="C169" s="219"/>
      <c r="D169" s="219"/>
      <c r="E169" s="219"/>
      <c r="F169" s="219"/>
    </row>
    <row r="170" spans="2:6" s="216" customFormat="1" ht="15" customHeight="1">
      <c r="B170" s="219"/>
      <c r="C170" s="219"/>
      <c r="D170" s="219"/>
      <c r="E170" s="219"/>
      <c r="F170" s="219"/>
    </row>
    <row r="171" spans="2:6" s="216" customFormat="1" ht="15" customHeight="1">
      <c r="B171" s="219"/>
      <c r="C171" s="219"/>
      <c r="D171" s="219"/>
      <c r="E171" s="219"/>
      <c r="F171" s="219"/>
    </row>
    <row r="172" spans="2:6" s="216" customFormat="1" ht="15" customHeight="1">
      <c r="B172" s="219"/>
      <c r="C172" s="219"/>
      <c r="D172" s="219"/>
      <c r="E172" s="219"/>
      <c r="F172" s="219"/>
    </row>
    <row r="178" spans="2:8" ht="35.25">
      <c r="B178" s="644" t="s">
        <v>347</v>
      </c>
      <c r="C178" s="644"/>
      <c r="D178" s="644"/>
      <c r="E178" s="644"/>
      <c r="F178" s="450"/>
      <c r="G178" s="305"/>
      <c r="H178" s="298">
        <v>23949606797.037033</v>
      </c>
    </row>
    <row r="180" spans="2:8" ht="35.25">
      <c r="B180" s="644" t="s">
        <v>348</v>
      </c>
      <c r="C180" s="644"/>
      <c r="D180" s="644"/>
      <c r="E180" s="644"/>
      <c r="F180" s="450"/>
      <c r="G180" s="305"/>
      <c r="H180" s="294">
        <v>4239685506.8299999</v>
      </c>
    </row>
    <row r="181" spans="2:8" ht="35.25">
      <c r="B181" s="296"/>
      <c r="C181" s="296"/>
      <c r="D181" s="296"/>
      <c r="E181" s="296"/>
      <c r="F181" s="450"/>
      <c r="G181" s="305"/>
      <c r="H181" s="294"/>
    </row>
    <row r="183" spans="2:8" ht="35.25">
      <c r="B183" s="645" t="s">
        <v>350</v>
      </c>
      <c r="C183" s="645"/>
      <c r="D183" s="645"/>
      <c r="E183" s="645"/>
      <c r="F183" s="451"/>
      <c r="G183" s="304"/>
      <c r="H183" s="297">
        <f>SUM(H178+H180)</f>
        <v>28189292303.867035</v>
      </c>
    </row>
  </sheetData>
  <mergeCells count="98">
    <mergeCell ref="B71:E71"/>
    <mergeCell ref="B70:E70"/>
    <mergeCell ref="B77:E77"/>
    <mergeCell ref="B95:E95"/>
    <mergeCell ref="B92:E92"/>
    <mergeCell ref="B93:E93"/>
    <mergeCell ref="B88:E88"/>
    <mergeCell ref="B79:E79"/>
    <mergeCell ref="A81:H81"/>
    <mergeCell ref="A83:H83"/>
    <mergeCell ref="B90:E90"/>
    <mergeCell ref="B85:E85"/>
    <mergeCell ref="B89:E89"/>
    <mergeCell ref="B105:E105"/>
    <mergeCell ref="B104:E104"/>
    <mergeCell ref="B98:E98"/>
    <mergeCell ref="B99:E99"/>
    <mergeCell ref="A53:H53"/>
    <mergeCell ref="B59:G59"/>
    <mergeCell ref="B60:G60"/>
    <mergeCell ref="B61:G61"/>
    <mergeCell ref="A63:H63"/>
    <mergeCell ref="B65:E65"/>
    <mergeCell ref="B66:E66"/>
    <mergeCell ref="A68:H68"/>
    <mergeCell ref="A73:H73"/>
    <mergeCell ref="B55:E55"/>
    <mergeCell ref="B57:G57"/>
    <mergeCell ref="B58:G58"/>
    <mergeCell ref="B97:E97"/>
    <mergeCell ref="B103:E103"/>
    <mergeCell ref="B100:E100"/>
    <mergeCell ref="B91:E91"/>
    <mergeCell ref="A75:H75"/>
    <mergeCell ref="B96:E96"/>
    <mergeCell ref="B87:E87"/>
    <mergeCell ref="B94:E94"/>
    <mergeCell ref="B102:E102"/>
    <mergeCell ref="B101:E101"/>
    <mergeCell ref="B183:E183"/>
    <mergeCell ref="B127:E127"/>
    <mergeCell ref="B178:E178"/>
    <mergeCell ref="B180:E180"/>
    <mergeCell ref="B106:E106"/>
    <mergeCell ref="A121:H121"/>
    <mergeCell ref="B123:E123"/>
    <mergeCell ref="B124:E124"/>
    <mergeCell ref="B116:E116"/>
    <mergeCell ref="B118:E118"/>
    <mergeCell ref="A110:H110"/>
    <mergeCell ref="A112:H112"/>
    <mergeCell ref="B114:E114"/>
    <mergeCell ref="B117:E117"/>
    <mergeCell ref="A6:H6"/>
    <mergeCell ref="A1:E1"/>
    <mergeCell ref="A2:H2"/>
    <mergeCell ref="A3:H3"/>
    <mergeCell ref="A4:H4"/>
    <mergeCell ref="A5:E5"/>
    <mergeCell ref="B19:F19"/>
    <mergeCell ref="B18:F18"/>
    <mergeCell ref="B17:F17"/>
    <mergeCell ref="A7:E7"/>
    <mergeCell ref="A8:E8"/>
    <mergeCell ref="A10:H10"/>
    <mergeCell ref="A12:H12"/>
    <mergeCell ref="B16:F16"/>
    <mergeCell ref="B14:F14"/>
    <mergeCell ref="A51:H51"/>
    <mergeCell ref="B23:F23"/>
    <mergeCell ref="B22:F22"/>
    <mergeCell ref="B21:F21"/>
    <mergeCell ref="B20:F20"/>
    <mergeCell ref="B34:F34"/>
    <mergeCell ref="B35:F35"/>
    <mergeCell ref="B36:F36"/>
    <mergeCell ref="B37:F37"/>
    <mergeCell ref="B38:F38"/>
    <mergeCell ref="B39:F39"/>
    <mergeCell ref="B40:F40"/>
    <mergeCell ref="B41:F41"/>
    <mergeCell ref="B42:F42"/>
    <mergeCell ref="B43:F43"/>
    <mergeCell ref="B24:F24"/>
    <mergeCell ref="B48:F48"/>
    <mergeCell ref="B33:F33"/>
    <mergeCell ref="B27:F27"/>
    <mergeCell ref="B26:F26"/>
    <mergeCell ref="B25:F25"/>
    <mergeCell ref="B46:G46"/>
    <mergeCell ref="B47:F47"/>
    <mergeCell ref="B45:F45"/>
    <mergeCell ref="B44:F44"/>
    <mergeCell ref="B32:F32"/>
    <mergeCell ref="B31:F31"/>
    <mergeCell ref="B30:F30"/>
    <mergeCell ref="B29:F29"/>
    <mergeCell ref="B28:F28"/>
  </mergeCells>
  <pageMargins left="0.23622047244094491" right="3.937007874015748E-2" top="0.35433070866141736" bottom="0.35433070866141736" header="0.31496062992125984" footer="0.31496062992125984"/>
  <pageSetup scale="38" fitToHeight="0" orientation="portrait" r:id="rId1"/>
  <rowBreaks count="2" manualBreakCount="2">
    <brk id="48" max="7" man="1"/>
    <brk id="108" max="7" man="1"/>
  </rowBreaks>
  <colBreaks count="2" manualBreakCount="2">
    <brk id="6" max="104" man="1"/>
    <brk id="7" max="10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4"/>
  <sheetViews>
    <sheetView view="pageBreakPreview" zoomScale="40" zoomScaleSheetLayoutView="40" workbookViewId="0">
      <selection activeCell="B16" sqref="B16:E16"/>
    </sheetView>
  </sheetViews>
  <sheetFormatPr baseColWidth="10" defaultColWidth="11.42578125" defaultRowHeight="16.5"/>
  <cols>
    <col min="1" max="1" width="12.5703125" style="1" customWidth="1"/>
    <col min="2" max="2" width="60" style="1" customWidth="1"/>
    <col min="3" max="3" width="42.42578125" style="1" customWidth="1"/>
    <col min="4" max="4" width="52.140625" style="1" customWidth="1"/>
    <col min="5" max="5" width="26.85546875" style="1" customWidth="1"/>
    <col min="6" max="6" width="33.28515625" style="1" hidden="1" customWidth="1"/>
    <col min="7" max="7" width="44.5703125" style="1" hidden="1" customWidth="1"/>
    <col min="8" max="16384" width="11.42578125" style="1"/>
  </cols>
  <sheetData>
    <row r="1" spans="1:9" s="4" customFormat="1" ht="16.5" customHeight="1">
      <c r="A1" s="599"/>
      <c r="B1" s="599"/>
      <c r="C1" s="599"/>
      <c r="D1" s="599"/>
      <c r="E1" s="599"/>
      <c r="F1" s="299"/>
    </row>
    <row r="2" spans="1:9" s="4" customFormat="1" ht="32.25" customHeight="1">
      <c r="A2" s="600" t="s">
        <v>32</v>
      </c>
      <c r="B2" s="600"/>
      <c r="C2" s="600"/>
      <c r="D2" s="600"/>
      <c r="E2" s="600"/>
      <c r="F2" s="600"/>
      <c r="G2" s="600"/>
    </row>
    <row r="3" spans="1:9" s="4" customFormat="1" ht="51" customHeight="1">
      <c r="A3" s="601" t="s">
        <v>28</v>
      </c>
      <c r="B3" s="601"/>
      <c r="C3" s="601"/>
      <c r="D3" s="601"/>
      <c r="E3" s="601"/>
      <c r="F3" s="601"/>
      <c r="G3" s="601"/>
    </row>
    <row r="4" spans="1:9" s="4" customFormat="1" ht="53.25" customHeight="1">
      <c r="A4" s="602" t="s">
        <v>290</v>
      </c>
      <c r="B4" s="602"/>
      <c r="C4" s="602"/>
      <c r="D4" s="602"/>
      <c r="E4" s="602"/>
      <c r="F4" s="602"/>
      <c r="G4" s="602"/>
    </row>
    <row r="5" spans="1:9" s="4" customFormat="1" ht="5.25" customHeight="1">
      <c r="A5" s="603"/>
      <c r="B5" s="603"/>
      <c r="C5" s="603"/>
      <c r="D5" s="603"/>
      <c r="E5" s="603"/>
      <c r="F5" s="300"/>
    </row>
    <row r="6" spans="1:9" s="5" customFormat="1" ht="42.75" customHeight="1">
      <c r="A6" s="604" t="s">
        <v>31</v>
      </c>
      <c r="B6" s="604"/>
      <c r="C6" s="604"/>
      <c r="D6" s="604"/>
      <c r="E6" s="604"/>
      <c r="F6" s="604"/>
      <c r="G6" s="604"/>
    </row>
    <row r="7" spans="1:9" s="5" customFormat="1" ht="51.75" hidden="1" customHeight="1" thickBot="1">
      <c r="A7" s="595"/>
      <c r="B7" s="595"/>
      <c r="C7" s="595"/>
      <c r="D7" s="595"/>
      <c r="E7" s="595"/>
      <c r="F7" s="301"/>
    </row>
    <row r="8" spans="1:9" s="6" customFormat="1" ht="51" hidden="1" customHeight="1" thickBot="1">
      <c r="A8" s="596" t="s">
        <v>93</v>
      </c>
      <c r="B8" s="596"/>
      <c r="C8" s="596"/>
      <c r="D8" s="596"/>
      <c r="E8" s="596"/>
      <c r="F8" s="235"/>
    </row>
    <row r="9" spans="1:9" s="220" customFormat="1" ht="15" customHeight="1"/>
    <row r="10" spans="1:9" s="316" customFormat="1" ht="50.1" customHeight="1">
      <c r="A10" s="633" t="s">
        <v>359</v>
      </c>
      <c r="B10" s="633"/>
      <c r="C10" s="633"/>
      <c r="D10" s="633"/>
      <c r="E10" s="633"/>
      <c r="F10" s="633"/>
      <c r="G10" s="633"/>
    </row>
    <row r="11" spans="1:9" s="217" customFormat="1" ht="15" customHeight="1">
      <c r="B11" s="218"/>
      <c r="C11" s="218"/>
      <c r="D11" s="218"/>
      <c r="E11" s="218"/>
      <c r="F11" s="218"/>
    </row>
    <row r="12" spans="1:9" s="276" customFormat="1" ht="50.1" customHeight="1">
      <c r="A12" s="612" t="s">
        <v>291</v>
      </c>
      <c r="B12" s="612"/>
      <c r="C12" s="612"/>
      <c r="D12" s="612"/>
      <c r="E12" s="612"/>
      <c r="F12" s="612"/>
      <c r="G12" s="612"/>
    </row>
    <row r="13" spans="1:9" s="217" customFormat="1" ht="15" customHeight="1">
      <c r="B13" s="218"/>
      <c r="C13" s="218"/>
      <c r="D13" s="218"/>
      <c r="E13" s="218"/>
      <c r="F13" s="218"/>
    </row>
    <row r="14" spans="1:9" s="293" customFormat="1" ht="35.25">
      <c r="A14" s="315" t="s">
        <v>341</v>
      </c>
      <c r="B14" s="628" t="s">
        <v>349</v>
      </c>
      <c r="C14" s="628"/>
      <c r="D14" s="628"/>
      <c r="E14" s="628"/>
      <c r="F14" s="315" t="s">
        <v>352</v>
      </c>
      <c r="G14" s="315" t="s">
        <v>344</v>
      </c>
      <c r="I14" s="318"/>
    </row>
    <row r="15" spans="1:9" s="217" customFormat="1" ht="15" customHeight="1">
      <c r="B15" s="218"/>
      <c r="C15" s="218"/>
      <c r="D15" s="218"/>
      <c r="E15" s="218"/>
      <c r="F15" s="218"/>
    </row>
    <row r="16" spans="1:9" s="217" customFormat="1" ht="90" customHeight="1">
      <c r="A16" s="17">
        <v>1</v>
      </c>
      <c r="B16" s="609"/>
      <c r="C16" s="610"/>
      <c r="D16" s="610"/>
      <c r="E16" s="611"/>
      <c r="F16" s="309">
        <v>1</v>
      </c>
      <c r="G16" s="19">
        <v>74684734.180000007</v>
      </c>
    </row>
    <row r="17" spans="1:9" s="217" customFormat="1" ht="90" customHeight="1">
      <c r="A17" s="17">
        <v>3</v>
      </c>
      <c r="B17" s="609" t="s">
        <v>294</v>
      </c>
      <c r="C17" s="610"/>
      <c r="D17" s="610"/>
      <c r="E17" s="611"/>
      <c r="F17" s="309">
        <v>1</v>
      </c>
      <c r="G17" s="19">
        <v>88035518.079999998</v>
      </c>
    </row>
    <row r="18" spans="1:9" s="217" customFormat="1" ht="90" customHeight="1">
      <c r="A18" s="17">
        <v>4</v>
      </c>
      <c r="B18" s="609" t="s">
        <v>295</v>
      </c>
      <c r="C18" s="610"/>
      <c r="D18" s="610"/>
      <c r="E18" s="611"/>
      <c r="F18" s="309">
        <v>1</v>
      </c>
      <c r="G18" s="19">
        <v>77336788.919999987</v>
      </c>
    </row>
    <row r="19" spans="1:9" s="217" customFormat="1" ht="90" customHeight="1">
      <c r="A19" s="17">
        <v>5</v>
      </c>
      <c r="B19" s="609" t="s">
        <v>296</v>
      </c>
      <c r="C19" s="610"/>
      <c r="D19" s="610"/>
      <c r="E19" s="611"/>
      <c r="F19" s="309">
        <v>0.95</v>
      </c>
      <c r="G19" s="19">
        <v>78257126.020000011</v>
      </c>
    </row>
    <row r="20" spans="1:9" s="217" customFormat="1" ht="90" customHeight="1">
      <c r="A20" s="17">
        <v>6</v>
      </c>
      <c r="B20" s="609" t="s">
        <v>297</v>
      </c>
      <c r="C20" s="610"/>
      <c r="D20" s="610"/>
      <c r="E20" s="611"/>
      <c r="F20" s="309">
        <v>0.95</v>
      </c>
      <c r="G20" s="19">
        <v>92975973.00999999</v>
      </c>
    </row>
    <row r="21" spans="1:9" s="217" customFormat="1" ht="90" customHeight="1">
      <c r="A21" s="17">
        <v>7</v>
      </c>
      <c r="B21" s="609" t="s">
        <v>298</v>
      </c>
      <c r="C21" s="610"/>
      <c r="D21" s="610"/>
      <c r="E21" s="611"/>
      <c r="F21" s="309">
        <v>0.9</v>
      </c>
      <c r="G21" s="19">
        <v>88549233.74000001</v>
      </c>
    </row>
    <row r="22" spans="1:9" s="10" customFormat="1" ht="90" customHeight="1">
      <c r="A22" s="17">
        <v>8</v>
      </c>
      <c r="B22" s="609" t="s">
        <v>299</v>
      </c>
      <c r="C22" s="610"/>
      <c r="D22" s="610"/>
      <c r="E22" s="611"/>
      <c r="F22" s="309">
        <v>0.9</v>
      </c>
      <c r="G22" s="19">
        <v>92407921.439999998</v>
      </c>
    </row>
    <row r="23" spans="1:9" s="10" customFormat="1" ht="90" customHeight="1">
      <c r="A23" s="18"/>
      <c r="B23" s="18"/>
      <c r="C23" s="18"/>
      <c r="D23" s="18"/>
      <c r="E23" s="18"/>
      <c r="F23" s="18"/>
      <c r="G23" s="294">
        <f>SUM(G16:G22)</f>
        <v>592247295.38999999</v>
      </c>
    </row>
    <row r="24" spans="1:9" s="216" customFormat="1" ht="15" customHeight="1">
      <c r="B24" s="219"/>
      <c r="C24" s="219"/>
      <c r="D24" s="219"/>
      <c r="E24" s="219"/>
      <c r="F24" s="219"/>
    </row>
    <row r="25" spans="1:9" s="316" customFormat="1" ht="49.5" customHeight="1">
      <c r="A25" s="633" t="s">
        <v>244</v>
      </c>
      <c r="B25" s="633"/>
      <c r="C25" s="633"/>
      <c r="D25" s="633"/>
      <c r="E25" s="633"/>
      <c r="F25" s="633"/>
      <c r="G25" s="633"/>
      <c r="I25" s="317"/>
    </row>
    <row r="26" spans="1:9" s="217" customFormat="1" ht="15" customHeight="1">
      <c r="B26" s="218"/>
      <c r="C26" s="218"/>
      <c r="D26" s="218"/>
      <c r="E26" s="218"/>
      <c r="F26" s="218"/>
      <c r="I26" s="280"/>
    </row>
    <row r="27" spans="1:9" s="276" customFormat="1" ht="50.1" customHeight="1">
      <c r="A27" s="612" t="s">
        <v>291</v>
      </c>
      <c r="B27" s="612"/>
      <c r="C27" s="612"/>
      <c r="D27" s="612"/>
      <c r="E27" s="612"/>
      <c r="F27" s="612"/>
      <c r="G27" s="612"/>
      <c r="I27" s="280"/>
    </row>
    <row r="28" spans="1:9" s="217" customFormat="1" ht="15" customHeight="1">
      <c r="B28" s="218"/>
      <c r="C28" s="218"/>
      <c r="D28" s="218"/>
      <c r="E28" s="218"/>
      <c r="F28" s="218"/>
      <c r="I28" s="280"/>
    </row>
    <row r="29" spans="1:9" s="293" customFormat="1" ht="35.25">
      <c r="A29" s="315" t="s">
        <v>341</v>
      </c>
      <c r="B29" s="628" t="s">
        <v>349</v>
      </c>
      <c r="C29" s="628"/>
      <c r="D29" s="628"/>
      <c r="E29" s="628"/>
      <c r="F29" s="315" t="s">
        <v>352</v>
      </c>
      <c r="G29" s="315" t="s">
        <v>344</v>
      </c>
      <c r="I29" s="318"/>
    </row>
    <row r="30" spans="1:9" s="217" customFormat="1" ht="15" customHeight="1">
      <c r="B30" s="218"/>
      <c r="C30" s="218"/>
      <c r="D30" s="218"/>
      <c r="E30" s="218"/>
      <c r="F30" s="218"/>
      <c r="I30" s="280"/>
    </row>
    <row r="31" spans="1:9" s="164" customFormat="1" ht="99.95" customHeight="1">
      <c r="A31" s="17">
        <v>1</v>
      </c>
      <c r="B31" s="609" t="s">
        <v>300</v>
      </c>
      <c r="C31" s="610"/>
      <c r="D31" s="610"/>
      <c r="E31" s="611"/>
      <c r="F31" s="309">
        <v>0.8</v>
      </c>
      <c r="G31" s="19">
        <v>78272861.5</v>
      </c>
      <c r="H31" s="221"/>
      <c r="I31" s="280"/>
    </row>
    <row r="32" spans="1:9" s="10" customFormat="1" ht="99.95" customHeight="1">
      <c r="A32" s="17">
        <v>2</v>
      </c>
      <c r="B32" s="609" t="s">
        <v>301</v>
      </c>
      <c r="C32" s="610"/>
      <c r="D32" s="610"/>
      <c r="E32" s="611"/>
      <c r="F32" s="309">
        <v>0.75</v>
      </c>
      <c r="G32" s="19">
        <v>77336788.919999987</v>
      </c>
      <c r="I32" s="281"/>
    </row>
    <row r="33" spans="1:9" s="10" customFormat="1" ht="99.95" customHeight="1">
      <c r="A33" s="17">
        <v>3</v>
      </c>
      <c r="B33" s="609" t="s">
        <v>302</v>
      </c>
      <c r="C33" s="610"/>
      <c r="D33" s="610"/>
      <c r="E33" s="611"/>
      <c r="F33" s="309">
        <v>0.6</v>
      </c>
      <c r="G33" s="19">
        <v>85981873.960000008</v>
      </c>
      <c r="I33" s="282"/>
    </row>
    <row r="34" spans="1:9" s="10" customFormat="1" ht="99.95" customHeight="1">
      <c r="A34" s="17">
        <v>4</v>
      </c>
      <c r="B34" s="609" t="s">
        <v>303</v>
      </c>
      <c r="C34" s="610"/>
      <c r="D34" s="610"/>
      <c r="E34" s="611"/>
      <c r="F34" s="309">
        <v>0.6</v>
      </c>
      <c r="G34" s="19">
        <v>80152937.530000001</v>
      </c>
      <c r="I34" s="282"/>
    </row>
    <row r="35" spans="1:9" s="10" customFormat="1" ht="99.95" customHeight="1">
      <c r="A35" s="17">
        <v>5</v>
      </c>
      <c r="B35" s="609" t="s">
        <v>304</v>
      </c>
      <c r="C35" s="610"/>
      <c r="D35" s="610"/>
      <c r="E35" s="611"/>
      <c r="F35" s="309">
        <v>0.4</v>
      </c>
      <c r="G35" s="19">
        <v>74684734.180000007</v>
      </c>
      <c r="I35" s="282"/>
    </row>
    <row r="36" spans="1:9" s="10" customFormat="1" ht="99.95" customHeight="1">
      <c r="A36" s="17">
        <v>6</v>
      </c>
      <c r="B36" s="609" t="s">
        <v>305</v>
      </c>
      <c r="C36" s="610"/>
      <c r="D36" s="610"/>
      <c r="E36" s="611"/>
      <c r="F36" s="309">
        <v>0.4</v>
      </c>
      <c r="G36" s="19">
        <v>74684734.180000007</v>
      </c>
      <c r="I36" s="282"/>
    </row>
    <row r="37" spans="1:9" s="10" customFormat="1" ht="99.95" customHeight="1">
      <c r="A37" s="17">
        <v>7</v>
      </c>
      <c r="B37" s="609" t="s">
        <v>306</v>
      </c>
      <c r="C37" s="610"/>
      <c r="D37" s="610"/>
      <c r="E37" s="611"/>
      <c r="F37" s="309">
        <v>0.35</v>
      </c>
      <c r="G37" s="19">
        <v>56033825.579999998</v>
      </c>
      <c r="I37" s="282"/>
    </row>
    <row r="38" spans="1:9" s="10" customFormat="1" ht="99.95" customHeight="1">
      <c r="A38" s="17">
        <v>8</v>
      </c>
      <c r="B38" s="609" t="s">
        <v>307</v>
      </c>
      <c r="C38" s="610"/>
      <c r="D38" s="610"/>
      <c r="E38" s="611"/>
      <c r="F38" s="309">
        <v>0.5</v>
      </c>
      <c r="G38" s="19">
        <v>99093387.919999987</v>
      </c>
      <c r="I38" s="282"/>
    </row>
    <row r="39" spans="1:9" s="10" customFormat="1" ht="99.95" customHeight="1">
      <c r="A39" s="17">
        <v>9</v>
      </c>
      <c r="B39" s="609" t="s">
        <v>308</v>
      </c>
      <c r="C39" s="610"/>
      <c r="D39" s="610"/>
      <c r="E39" s="611"/>
      <c r="F39" s="309">
        <v>0.5</v>
      </c>
      <c r="G39" s="19">
        <v>74684734.180000007</v>
      </c>
      <c r="I39" s="282"/>
    </row>
    <row r="40" spans="1:9" s="10" customFormat="1" ht="99.95" customHeight="1">
      <c r="A40" s="18"/>
      <c r="B40" s="18"/>
      <c r="C40" s="18"/>
      <c r="D40" s="18"/>
      <c r="E40" s="18"/>
      <c r="F40" s="18"/>
      <c r="G40" s="294">
        <f>SUM(G31:G39)</f>
        <v>700925877.95000005</v>
      </c>
      <c r="I40" s="295"/>
    </row>
    <row r="41" spans="1:9" s="216" customFormat="1" ht="15" customHeight="1">
      <c r="B41" s="219"/>
      <c r="C41" s="219"/>
      <c r="D41" s="219"/>
      <c r="E41" s="219"/>
      <c r="F41" s="219"/>
    </row>
    <row r="42" spans="1:9" s="316" customFormat="1" ht="50.1" customHeight="1">
      <c r="A42" s="633" t="s">
        <v>273</v>
      </c>
      <c r="B42" s="633"/>
      <c r="C42" s="633"/>
      <c r="D42" s="633"/>
      <c r="E42" s="633"/>
      <c r="F42" s="633"/>
      <c r="G42" s="633"/>
      <c r="I42" s="317"/>
    </row>
    <row r="43" spans="1:9" s="217" customFormat="1" ht="15" customHeight="1">
      <c r="B43" s="218"/>
      <c r="C43" s="218"/>
      <c r="D43" s="218"/>
      <c r="E43" s="218"/>
      <c r="F43" s="218"/>
      <c r="I43" s="280"/>
    </row>
    <row r="44" spans="1:9" s="276" customFormat="1" ht="50.1" customHeight="1">
      <c r="A44" s="612" t="s">
        <v>309</v>
      </c>
      <c r="B44" s="612"/>
      <c r="C44" s="612"/>
      <c r="D44" s="612"/>
      <c r="E44" s="612"/>
      <c r="F44" s="612"/>
      <c r="G44" s="612"/>
      <c r="I44" s="280"/>
    </row>
    <row r="45" spans="1:9" s="217" customFormat="1" ht="15" customHeight="1">
      <c r="I45" s="280"/>
    </row>
    <row r="46" spans="1:9" s="276" customFormat="1" ht="50.1" customHeight="1">
      <c r="A46" s="612" t="s">
        <v>291</v>
      </c>
      <c r="B46" s="612"/>
      <c r="C46" s="612"/>
      <c r="D46" s="612"/>
      <c r="E46" s="612"/>
      <c r="F46" s="612"/>
      <c r="G46" s="612"/>
      <c r="I46" s="280"/>
    </row>
    <row r="47" spans="1:9" s="217" customFormat="1" ht="15" customHeight="1">
      <c r="I47" s="280"/>
    </row>
    <row r="48" spans="1:9" s="293" customFormat="1" ht="35.25">
      <c r="A48" s="315" t="s">
        <v>341</v>
      </c>
      <c r="B48" s="628" t="s">
        <v>349</v>
      </c>
      <c r="C48" s="628"/>
      <c r="D48" s="628"/>
      <c r="E48" s="628"/>
      <c r="F48" s="315" t="s">
        <v>354</v>
      </c>
      <c r="G48" s="315" t="s">
        <v>344</v>
      </c>
      <c r="I48" s="318"/>
    </row>
    <row r="49" spans="1:9" s="217" customFormat="1" ht="15" customHeight="1">
      <c r="I49" s="280"/>
    </row>
    <row r="50" spans="1:9" s="164" customFormat="1" ht="99.95" customHeight="1">
      <c r="A50" s="17">
        <v>1</v>
      </c>
      <c r="B50" s="609" t="s">
        <v>310</v>
      </c>
      <c r="C50" s="610"/>
      <c r="D50" s="610"/>
      <c r="E50" s="611"/>
      <c r="F50" s="309">
        <v>1</v>
      </c>
      <c r="G50" s="19">
        <v>87254930.349999994</v>
      </c>
      <c r="H50" s="221"/>
      <c r="I50" s="280"/>
    </row>
    <row r="51" spans="1:9" s="10" customFormat="1" ht="99.95" customHeight="1">
      <c r="A51" s="17">
        <v>2</v>
      </c>
      <c r="B51" s="609" t="s">
        <v>311</v>
      </c>
      <c r="C51" s="610"/>
      <c r="D51" s="610"/>
      <c r="E51" s="611"/>
      <c r="F51" s="309">
        <v>1</v>
      </c>
      <c r="G51" s="19">
        <v>82522278.400000006</v>
      </c>
      <c r="I51" s="281"/>
    </row>
    <row r="52" spans="1:9" ht="99.95" customHeight="1">
      <c r="A52" s="17">
        <v>3</v>
      </c>
      <c r="B52" s="609" t="s">
        <v>312</v>
      </c>
      <c r="C52" s="610"/>
      <c r="D52" s="610"/>
      <c r="E52" s="611"/>
      <c r="F52" s="309">
        <v>1</v>
      </c>
      <c r="G52" s="19">
        <v>78254934.789999992</v>
      </c>
    </row>
    <row r="53" spans="1:9" ht="99.95" customHeight="1">
      <c r="A53" s="17">
        <v>4</v>
      </c>
      <c r="B53" s="609" t="s">
        <v>313</v>
      </c>
      <c r="C53" s="610"/>
      <c r="D53" s="610"/>
      <c r="E53" s="611"/>
      <c r="F53" s="309">
        <v>1</v>
      </c>
      <c r="G53" s="19">
        <v>87899133.349999994</v>
      </c>
    </row>
    <row r="54" spans="1:9" ht="99.95" customHeight="1">
      <c r="A54" s="17">
        <v>5</v>
      </c>
      <c r="B54" s="609" t="s">
        <v>314</v>
      </c>
      <c r="C54" s="610"/>
      <c r="D54" s="610"/>
      <c r="E54" s="611"/>
      <c r="F54" s="309">
        <v>1</v>
      </c>
      <c r="G54" s="19">
        <v>90505576.710000008</v>
      </c>
    </row>
    <row r="55" spans="1:9" ht="99.95" customHeight="1">
      <c r="A55" s="17">
        <v>6</v>
      </c>
      <c r="B55" s="609" t="s">
        <v>315</v>
      </c>
      <c r="C55" s="610"/>
      <c r="D55" s="610"/>
      <c r="E55" s="611"/>
      <c r="F55" s="309">
        <v>1</v>
      </c>
      <c r="G55" s="19">
        <v>89543899.349999994</v>
      </c>
    </row>
    <row r="56" spans="1:9" ht="99.95" customHeight="1">
      <c r="A56" s="17">
        <v>7</v>
      </c>
      <c r="B56" s="609" t="s">
        <v>316</v>
      </c>
      <c r="C56" s="610"/>
      <c r="D56" s="610"/>
      <c r="E56" s="611"/>
      <c r="F56" s="309">
        <v>1</v>
      </c>
      <c r="G56" s="19">
        <v>86619831.780000001</v>
      </c>
    </row>
    <row r="57" spans="1:9" ht="99.95" customHeight="1">
      <c r="A57" s="17">
        <v>8</v>
      </c>
      <c r="B57" s="609" t="s">
        <v>317</v>
      </c>
      <c r="C57" s="610"/>
      <c r="D57" s="610"/>
      <c r="E57" s="611"/>
      <c r="F57" s="309">
        <v>1</v>
      </c>
      <c r="G57" s="19">
        <v>91272670.449999988</v>
      </c>
    </row>
    <row r="58" spans="1:9" ht="99.95" customHeight="1">
      <c r="A58" s="17">
        <v>9</v>
      </c>
      <c r="B58" s="609" t="s">
        <v>318</v>
      </c>
      <c r="C58" s="610"/>
      <c r="D58" s="610"/>
      <c r="E58" s="611"/>
      <c r="F58" s="309">
        <v>1</v>
      </c>
      <c r="G58" s="19">
        <v>84073153.909999996</v>
      </c>
    </row>
    <row r="59" spans="1:9" ht="99.95" customHeight="1">
      <c r="A59" s="17">
        <v>10</v>
      </c>
      <c r="B59" s="609" t="s">
        <v>319</v>
      </c>
      <c r="C59" s="610"/>
      <c r="D59" s="610"/>
      <c r="E59" s="611"/>
      <c r="F59" s="309">
        <v>1</v>
      </c>
      <c r="G59" s="19">
        <v>74684734.180000007</v>
      </c>
    </row>
    <row r="60" spans="1:9" ht="99.95" customHeight="1">
      <c r="A60" s="17">
        <v>11</v>
      </c>
      <c r="B60" s="609" t="s">
        <v>320</v>
      </c>
      <c r="C60" s="610"/>
      <c r="D60" s="610"/>
      <c r="E60" s="611"/>
      <c r="F60" s="309">
        <v>1</v>
      </c>
      <c r="G60" s="19">
        <v>90829268</v>
      </c>
    </row>
    <row r="61" spans="1:9" ht="99.95" customHeight="1">
      <c r="A61" s="17">
        <v>12</v>
      </c>
      <c r="B61" s="609" t="s">
        <v>321</v>
      </c>
      <c r="C61" s="610"/>
      <c r="D61" s="610"/>
      <c r="E61" s="611"/>
      <c r="F61" s="309">
        <v>1</v>
      </c>
      <c r="G61" s="19">
        <v>91026658.030000001</v>
      </c>
    </row>
    <row r="62" spans="1:9" ht="99.95" customHeight="1">
      <c r="A62" s="17">
        <v>13</v>
      </c>
      <c r="B62" s="609" t="s">
        <v>360</v>
      </c>
      <c r="C62" s="610"/>
      <c r="D62" s="610"/>
      <c r="E62" s="611"/>
      <c r="F62" s="309">
        <v>1</v>
      </c>
      <c r="G62" s="19">
        <v>77814468.199999988</v>
      </c>
    </row>
    <row r="63" spans="1:9" ht="99.95" customHeight="1">
      <c r="A63" s="17">
        <v>14</v>
      </c>
      <c r="B63" s="609" t="s">
        <v>322</v>
      </c>
      <c r="C63" s="610"/>
      <c r="D63" s="610"/>
      <c r="E63" s="611"/>
      <c r="F63" s="309">
        <v>1</v>
      </c>
      <c r="G63" s="19">
        <v>99924303.900000006</v>
      </c>
    </row>
    <row r="64" spans="1:9" ht="99.95" customHeight="1">
      <c r="A64" s="17">
        <v>15</v>
      </c>
      <c r="B64" s="609" t="s">
        <v>323</v>
      </c>
      <c r="C64" s="610"/>
      <c r="D64" s="610"/>
      <c r="E64" s="611"/>
      <c r="F64" s="309">
        <v>1</v>
      </c>
      <c r="G64" s="19">
        <v>84162508.25</v>
      </c>
    </row>
    <row r="65" spans="1:7" ht="99.95" customHeight="1">
      <c r="A65" s="17">
        <v>16</v>
      </c>
      <c r="B65" s="609" t="s">
        <v>324</v>
      </c>
      <c r="C65" s="610"/>
      <c r="D65" s="610"/>
      <c r="E65" s="611"/>
      <c r="F65" s="309">
        <v>1</v>
      </c>
      <c r="G65" s="19">
        <v>81151460.99000001</v>
      </c>
    </row>
    <row r="66" spans="1:7" ht="99.95" customHeight="1">
      <c r="A66" s="17">
        <v>17</v>
      </c>
      <c r="B66" s="609" t="s">
        <v>325</v>
      </c>
      <c r="C66" s="610"/>
      <c r="D66" s="610"/>
      <c r="E66" s="611"/>
      <c r="F66" s="309">
        <v>1</v>
      </c>
      <c r="G66" s="19">
        <v>85552849.169999987</v>
      </c>
    </row>
    <row r="67" spans="1:7" ht="99.95" customHeight="1">
      <c r="A67" s="17">
        <v>18</v>
      </c>
      <c r="B67" s="609" t="s">
        <v>326</v>
      </c>
      <c r="C67" s="610"/>
      <c r="D67" s="610"/>
      <c r="E67" s="611"/>
      <c r="F67" s="309">
        <v>1</v>
      </c>
      <c r="G67" s="19">
        <v>80692069.169999987</v>
      </c>
    </row>
    <row r="68" spans="1:7" ht="99.95" customHeight="1">
      <c r="A68" s="17">
        <v>19</v>
      </c>
      <c r="B68" s="609" t="s">
        <v>327</v>
      </c>
      <c r="C68" s="610"/>
      <c r="D68" s="610"/>
      <c r="E68" s="611"/>
      <c r="F68" s="309">
        <v>1</v>
      </c>
      <c r="G68" s="19">
        <v>85896875.389999986</v>
      </c>
    </row>
    <row r="69" spans="1:7" ht="99.95" customHeight="1">
      <c r="A69" s="17">
        <v>20</v>
      </c>
      <c r="B69" s="609" t="s">
        <v>328</v>
      </c>
      <c r="C69" s="610"/>
      <c r="D69" s="610"/>
      <c r="E69" s="611"/>
      <c r="F69" s="309">
        <v>1</v>
      </c>
      <c r="G69" s="19">
        <v>88142259.620000005</v>
      </c>
    </row>
    <row r="70" spans="1:7" ht="99.95" customHeight="1">
      <c r="A70" s="17">
        <v>21</v>
      </c>
      <c r="B70" s="609" t="s">
        <v>329</v>
      </c>
      <c r="C70" s="610"/>
      <c r="D70" s="610"/>
      <c r="E70" s="611"/>
      <c r="F70" s="309">
        <v>1</v>
      </c>
      <c r="G70" s="19">
        <v>83029384.460000008</v>
      </c>
    </row>
    <row r="71" spans="1:7" ht="99.95" customHeight="1">
      <c r="A71" s="17">
        <v>22</v>
      </c>
      <c r="B71" s="609" t="s">
        <v>330</v>
      </c>
      <c r="C71" s="610"/>
      <c r="D71" s="610"/>
      <c r="E71" s="611"/>
      <c r="F71" s="309">
        <v>1</v>
      </c>
      <c r="G71" s="19">
        <v>91329505.340000004</v>
      </c>
    </row>
    <row r="72" spans="1:7" ht="99.95" customHeight="1">
      <c r="A72" s="17">
        <v>23</v>
      </c>
      <c r="B72" s="609" t="s">
        <v>331</v>
      </c>
      <c r="C72" s="610"/>
      <c r="D72" s="610"/>
      <c r="E72" s="611"/>
      <c r="F72" s="309">
        <v>1</v>
      </c>
      <c r="G72" s="19">
        <v>92407921.439999998</v>
      </c>
    </row>
    <row r="73" spans="1:7" ht="99.95" customHeight="1">
      <c r="A73" s="17">
        <v>24</v>
      </c>
      <c r="B73" s="609" t="s">
        <v>332</v>
      </c>
      <c r="C73" s="610"/>
      <c r="D73" s="610"/>
      <c r="E73" s="611"/>
      <c r="F73" s="309">
        <v>1</v>
      </c>
      <c r="G73" s="19">
        <v>79133495.930000007</v>
      </c>
    </row>
    <row r="74" spans="1:7" ht="99.95" customHeight="1">
      <c r="A74" s="17">
        <v>25</v>
      </c>
      <c r="B74" s="609" t="s">
        <v>333</v>
      </c>
      <c r="C74" s="610"/>
      <c r="D74" s="610"/>
      <c r="E74" s="611"/>
      <c r="F74" s="309">
        <v>1</v>
      </c>
      <c r="G74" s="19">
        <v>93009983</v>
      </c>
    </row>
    <row r="75" spans="1:7" ht="99.95" customHeight="1">
      <c r="A75" s="17">
        <v>26</v>
      </c>
      <c r="B75" s="609" t="s">
        <v>334</v>
      </c>
      <c r="C75" s="610"/>
      <c r="D75" s="610"/>
      <c r="E75" s="611"/>
      <c r="F75" s="309">
        <v>1</v>
      </c>
      <c r="G75" s="19">
        <v>89962348.25999999</v>
      </c>
    </row>
    <row r="76" spans="1:7" ht="99.95" customHeight="1">
      <c r="A76" s="17">
        <v>27</v>
      </c>
      <c r="B76" s="609" t="s">
        <v>335</v>
      </c>
      <c r="C76" s="610"/>
      <c r="D76" s="610"/>
      <c r="E76" s="611"/>
      <c r="F76" s="309">
        <v>1</v>
      </c>
      <c r="G76" s="19">
        <v>87297277</v>
      </c>
    </row>
    <row r="77" spans="1:7" ht="99.95" customHeight="1">
      <c r="A77" s="17">
        <v>28</v>
      </c>
      <c r="B77" s="609" t="s">
        <v>336</v>
      </c>
      <c r="C77" s="610"/>
      <c r="D77" s="610"/>
      <c r="E77" s="611"/>
      <c r="F77" s="309">
        <v>1</v>
      </c>
      <c r="G77" s="19">
        <v>81741653.569999993</v>
      </c>
    </row>
    <row r="78" spans="1:7" ht="99.95" customHeight="1">
      <c r="A78" s="17">
        <v>29</v>
      </c>
      <c r="B78" s="609" t="s">
        <v>337</v>
      </c>
      <c r="C78" s="610"/>
      <c r="D78" s="610"/>
      <c r="E78" s="611"/>
      <c r="F78" s="309">
        <v>1</v>
      </c>
      <c r="G78" s="19">
        <v>98438181.75999999</v>
      </c>
    </row>
    <row r="79" spans="1:7" ht="99.95" customHeight="1">
      <c r="A79" s="17">
        <v>30</v>
      </c>
      <c r="B79" s="609" t="s">
        <v>338</v>
      </c>
      <c r="C79" s="610"/>
      <c r="D79" s="610"/>
      <c r="E79" s="611"/>
      <c r="F79" s="309">
        <v>1</v>
      </c>
      <c r="G79" s="19">
        <v>74684734.180000007</v>
      </c>
    </row>
    <row r="80" spans="1:7" ht="99.95" customHeight="1">
      <c r="A80" s="17">
        <v>31</v>
      </c>
      <c r="B80" s="609" t="s">
        <v>345</v>
      </c>
      <c r="C80" s="610"/>
      <c r="D80" s="610"/>
      <c r="E80" s="611"/>
      <c r="F80" s="309">
        <v>1</v>
      </c>
      <c r="G80" s="19">
        <v>83670958.169999987</v>
      </c>
    </row>
    <row r="81" spans="1:7" ht="99.95" customHeight="1">
      <c r="A81" s="17">
        <v>32</v>
      </c>
      <c r="B81" s="609" t="s">
        <v>339</v>
      </c>
      <c r="C81" s="610"/>
      <c r="D81" s="610"/>
      <c r="E81" s="611"/>
      <c r="F81" s="309">
        <v>1</v>
      </c>
      <c r="G81" s="19">
        <v>92766491.939999998</v>
      </c>
    </row>
    <row r="82" spans="1:7" ht="99.95" customHeight="1">
      <c r="A82" s="17">
        <v>33</v>
      </c>
      <c r="B82" s="609" t="s">
        <v>340</v>
      </c>
      <c r="C82" s="610"/>
      <c r="D82" s="610"/>
      <c r="E82" s="611"/>
      <c r="F82" s="309">
        <v>1</v>
      </c>
      <c r="G82" s="19">
        <v>91937428.129999995</v>
      </c>
    </row>
    <row r="83" spans="1:7" s="217" customFormat="1" ht="90" customHeight="1">
      <c r="A83" s="17">
        <v>34</v>
      </c>
      <c r="B83" s="609" t="s">
        <v>293</v>
      </c>
      <c r="C83" s="610"/>
      <c r="D83" s="610"/>
      <c r="E83" s="611"/>
      <c r="F83" s="309">
        <v>1</v>
      </c>
      <c r="G83" s="19">
        <v>89279106.319999993</v>
      </c>
    </row>
    <row r="84" spans="1:7" ht="99.95" customHeight="1">
      <c r="A84" s="18"/>
      <c r="B84" s="644"/>
      <c r="C84" s="644"/>
      <c r="D84" s="644"/>
      <c r="E84" s="644"/>
      <c r="F84" s="305"/>
      <c r="G84" s="294"/>
    </row>
  </sheetData>
  <mergeCells count="69">
    <mergeCell ref="B84:E84"/>
    <mergeCell ref="B81:E81"/>
    <mergeCell ref="B82:E82"/>
    <mergeCell ref="B75:E75"/>
    <mergeCell ref="B76:E76"/>
    <mergeCell ref="B77:E77"/>
    <mergeCell ref="B78:E78"/>
    <mergeCell ref="B79:E79"/>
    <mergeCell ref="B80:E80"/>
    <mergeCell ref="B74:E74"/>
    <mergeCell ref="B63:E63"/>
    <mergeCell ref="B64:E64"/>
    <mergeCell ref="B65:E65"/>
    <mergeCell ref="B66:E66"/>
    <mergeCell ref="B67:E67"/>
    <mergeCell ref="B68:E68"/>
    <mergeCell ref="B69:E69"/>
    <mergeCell ref="B70:E70"/>
    <mergeCell ref="B71:E71"/>
    <mergeCell ref="B72:E72"/>
    <mergeCell ref="B73:E73"/>
    <mergeCell ref="A44:G44"/>
    <mergeCell ref="A46:G46"/>
    <mergeCell ref="B48:E48"/>
    <mergeCell ref="B62:E62"/>
    <mergeCell ref="B51:E51"/>
    <mergeCell ref="B52:E52"/>
    <mergeCell ref="B53:E53"/>
    <mergeCell ref="B54:E54"/>
    <mergeCell ref="B55:E55"/>
    <mergeCell ref="B56:E56"/>
    <mergeCell ref="B57:E57"/>
    <mergeCell ref="B58:E58"/>
    <mergeCell ref="B59:E59"/>
    <mergeCell ref="B60:E60"/>
    <mergeCell ref="B61:E61"/>
    <mergeCell ref="B36:E36"/>
    <mergeCell ref="B37:E37"/>
    <mergeCell ref="B38:E38"/>
    <mergeCell ref="B39:E39"/>
    <mergeCell ref="A42:G42"/>
    <mergeCell ref="B32:E32"/>
    <mergeCell ref="B83:E83"/>
    <mergeCell ref="B17:E17"/>
    <mergeCell ref="B18:E18"/>
    <mergeCell ref="B19:E19"/>
    <mergeCell ref="B20:E20"/>
    <mergeCell ref="B21:E21"/>
    <mergeCell ref="B22:E22"/>
    <mergeCell ref="A25:G25"/>
    <mergeCell ref="A27:G27"/>
    <mergeCell ref="B29:E29"/>
    <mergeCell ref="B31:E31"/>
    <mergeCell ref="B50:E50"/>
    <mergeCell ref="B33:E33"/>
    <mergeCell ref="B34:E34"/>
    <mergeCell ref="B35:E35"/>
    <mergeCell ref="B16:E16"/>
    <mergeCell ref="A1:E1"/>
    <mergeCell ref="A2:G2"/>
    <mergeCell ref="A3:G3"/>
    <mergeCell ref="A4:G4"/>
    <mergeCell ref="A5:E5"/>
    <mergeCell ref="A6:G6"/>
    <mergeCell ref="A7:E7"/>
    <mergeCell ref="A8:E8"/>
    <mergeCell ref="A10:G10"/>
    <mergeCell ref="A12:G12"/>
    <mergeCell ref="B14:E14"/>
  </mergeCells>
  <printOptions horizontalCentered="1"/>
  <pageMargins left="0" right="0" top="0.19685039370078741" bottom="0.19685039370078741" header="0.31496062992125984" footer="0.31496062992125984"/>
  <pageSetup scale="44" fitToHeight="0" orientation="portrait" r:id="rId1"/>
  <rowBreaks count="3" manualBreakCount="3">
    <brk id="23" max="6" man="1"/>
    <brk id="40" max="6" man="1"/>
    <brk id="62"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O64"/>
  <sheetViews>
    <sheetView tabSelected="1" view="pageBreakPreview" topLeftCell="A10" zoomScale="40" zoomScaleSheetLayoutView="40" workbookViewId="0">
      <selection activeCell="B18" sqref="B18"/>
    </sheetView>
  </sheetViews>
  <sheetFormatPr baseColWidth="10" defaultColWidth="11.42578125" defaultRowHeight="29.25"/>
  <cols>
    <col min="1" max="1" width="12.5703125" style="1" customWidth="1"/>
    <col min="2" max="2" width="133.42578125" style="1" customWidth="1"/>
    <col min="3" max="3" width="43.140625" style="1" customWidth="1"/>
    <col min="4" max="4" width="43.140625" style="579" customWidth="1"/>
    <col min="5" max="5" width="39.5703125" style="1" customWidth="1"/>
    <col min="6" max="6" width="41.28515625" style="1" customWidth="1"/>
    <col min="7" max="7" width="41.5703125" style="1" customWidth="1"/>
    <col min="8" max="8" width="88.85546875" style="538" customWidth="1"/>
    <col min="9" max="9" width="59.7109375" style="1" customWidth="1"/>
    <col min="10" max="10" width="27.85546875" style="1" customWidth="1"/>
    <col min="11" max="11" width="50.140625" style="1" customWidth="1"/>
    <col min="12" max="12" width="22.5703125" style="1" customWidth="1"/>
    <col min="13" max="13" width="28.28515625" style="1" customWidth="1"/>
    <col min="14" max="14" width="23.28515625" style="1" customWidth="1"/>
    <col min="15" max="16384" width="11.42578125" style="1"/>
  </cols>
  <sheetData>
    <row r="1" spans="1:15" s="4" customFormat="1" ht="16.5" customHeight="1">
      <c r="A1" s="675"/>
      <c r="B1" s="675"/>
      <c r="C1" s="562"/>
      <c r="D1" s="572"/>
      <c r="E1" s="562"/>
      <c r="F1" s="562"/>
      <c r="G1" s="562"/>
      <c r="H1" s="563"/>
    </row>
    <row r="2" spans="1:15" s="4" customFormat="1" ht="32.25" customHeight="1">
      <c r="A2" s="679" t="s">
        <v>479</v>
      </c>
      <c r="B2" s="679"/>
      <c r="C2" s="679"/>
      <c r="D2" s="679"/>
      <c r="E2" s="679"/>
      <c r="F2" s="679"/>
      <c r="G2" s="679"/>
      <c r="H2" s="679"/>
    </row>
    <row r="3" spans="1:15" s="4" customFormat="1" ht="51" customHeight="1">
      <c r="A3" s="678" t="s">
        <v>28</v>
      </c>
      <c r="B3" s="678"/>
      <c r="C3" s="678"/>
      <c r="D3" s="678"/>
      <c r="E3" s="678"/>
      <c r="F3" s="678"/>
      <c r="G3" s="678"/>
      <c r="H3" s="678"/>
    </row>
    <row r="4" spans="1:15" s="4" customFormat="1" ht="53.25" customHeight="1">
      <c r="A4" s="677" t="s">
        <v>486</v>
      </c>
      <c r="B4" s="677"/>
      <c r="C4" s="677"/>
      <c r="D4" s="677"/>
      <c r="E4" s="677"/>
      <c r="F4" s="677"/>
      <c r="G4" s="677"/>
      <c r="H4" s="677"/>
    </row>
    <row r="5" spans="1:15" s="4" customFormat="1" ht="5.25" customHeight="1">
      <c r="A5" s="676"/>
      <c r="B5" s="676"/>
      <c r="C5" s="556"/>
      <c r="D5" s="573"/>
      <c r="E5" s="556"/>
      <c r="F5" s="556"/>
      <c r="G5" s="556"/>
      <c r="H5" s="563"/>
    </row>
    <row r="6" spans="1:15" s="5" customFormat="1" ht="42.75" customHeight="1">
      <c r="A6" s="604" t="s">
        <v>31</v>
      </c>
      <c r="B6" s="604"/>
      <c r="C6" s="604"/>
      <c r="D6" s="604"/>
      <c r="E6" s="604"/>
      <c r="F6" s="604"/>
      <c r="G6" s="604"/>
      <c r="H6" s="604"/>
    </row>
    <row r="7" spans="1:15" s="531" customFormat="1" ht="15" customHeight="1">
      <c r="A7" s="505"/>
      <c r="B7" s="505"/>
      <c r="C7" s="505"/>
      <c r="D7" s="574"/>
      <c r="E7" s="505"/>
      <c r="F7" s="505"/>
      <c r="G7" s="505"/>
      <c r="H7" s="536"/>
    </row>
    <row r="8" spans="1:15" s="529" customFormat="1" ht="15" customHeight="1">
      <c r="A8" s="554"/>
      <c r="B8" s="218"/>
      <c r="C8" s="218"/>
      <c r="D8" s="575"/>
      <c r="E8" s="218"/>
      <c r="F8" s="218"/>
      <c r="G8" s="218"/>
      <c r="H8" s="536"/>
    </row>
    <row r="9" spans="1:15" s="529" customFormat="1" ht="15" customHeight="1">
      <c r="A9" s="554"/>
      <c r="B9" s="554"/>
      <c r="C9" s="554"/>
      <c r="D9" s="575"/>
      <c r="E9" s="554"/>
      <c r="F9" s="554"/>
      <c r="G9" s="554"/>
      <c r="H9" s="536"/>
    </row>
    <row r="10" spans="1:15" s="276" customFormat="1" ht="102" customHeight="1">
      <c r="A10" s="674" t="s">
        <v>510</v>
      </c>
      <c r="B10" s="674"/>
      <c r="C10" s="674"/>
      <c r="D10" s="674"/>
      <c r="E10" s="674"/>
      <c r="F10" s="674"/>
      <c r="G10" s="674"/>
      <c r="H10" s="674"/>
      <c r="I10" s="560"/>
      <c r="J10" s="560"/>
      <c r="K10" s="560"/>
      <c r="L10" s="560"/>
      <c r="M10" s="560"/>
      <c r="N10" s="560"/>
      <c r="O10" s="561"/>
    </row>
    <row r="11" spans="1:15" s="529" customFormat="1" ht="15" customHeight="1">
      <c r="A11" s="554"/>
      <c r="B11" s="554"/>
      <c r="C11" s="554"/>
      <c r="D11" s="575"/>
      <c r="E11" s="554"/>
      <c r="F11" s="554"/>
      <c r="G11" s="554"/>
      <c r="H11" s="536"/>
    </row>
    <row r="12" spans="1:15" s="529" customFormat="1" ht="39.75" customHeight="1">
      <c r="A12" s="669" t="s">
        <v>341</v>
      </c>
      <c r="B12" s="669" t="s">
        <v>349</v>
      </c>
      <c r="C12" s="669" t="s">
        <v>473</v>
      </c>
      <c r="D12" s="669" t="s">
        <v>505</v>
      </c>
      <c r="E12" s="669"/>
      <c r="F12" s="669"/>
      <c r="G12" s="669" t="s">
        <v>474</v>
      </c>
      <c r="H12" s="669" t="s">
        <v>476</v>
      </c>
    </row>
    <row r="13" spans="1:15" s="528" customFormat="1" ht="35.25">
      <c r="A13" s="669"/>
      <c r="B13" s="669"/>
      <c r="C13" s="669"/>
      <c r="D13" s="576" t="s">
        <v>506</v>
      </c>
      <c r="E13" s="555" t="s">
        <v>507</v>
      </c>
      <c r="F13" s="555" t="s">
        <v>508</v>
      </c>
      <c r="G13" s="669"/>
      <c r="H13" s="669"/>
      <c r="I13" s="524"/>
      <c r="J13" s="524"/>
    </row>
    <row r="14" spans="1:15" s="529" customFormat="1" ht="15" customHeight="1">
      <c r="A14" s="533"/>
      <c r="D14" s="575"/>
      <c r="G14" s="534"/>
      <c r="H14" s="536"/>
    </row>
    <row r="15" spans="1:15" s="15" customFormat="1" ht="60" customHeight="1">
      <c r="A15" s="313">
        <v>1</v>
      </c>
      <c r="B15" s="549" t="s">
        <v>477</v>
      </c>
      <c r="C15" s="546">
        <v>135967029.71000001</v>
      </c>
      <c r="D15" s="547">
        <v>26211952.219999999</v>
      </c>
      <c r="E15" s="547">
        <v>0</v>
      </c>
      <c r="F15" s="547">
        <v>0</v>
      </c>
      <c r="G15" s="547">
        <f t="shared" ref="G15:G23" si="0">SUM(D15,E15,F15)</f>
        <v>26211952.219999999</v>
      </c>
      <c r="H15" s="550" t="s">
        <v>509</v>
      </c>
    </row>
    <row r="16" spans="1:15" s="15" customFormat="1" ht="60" customHeight="1">
      <c r="A16" s="313">
        <f t="shared" ref="A16:A23" si="1">A15+1</f>
        <v>2</v>
      </c>
      <c r="B16" s="549" t="s">
        <v>478</v>
      </c>
      <c r="C16" s="546">
        <v>294294380.06999999</v>
      </c>
      <c r="D16" s="547">
        <v>0</v>
      </c>
      <c r="E16" s="547">
        <v>0</v>
      </c>
      <c r="F16" s="547">
        <v>0</v>
      </c>
      <c r="G16" s="547">
        <f t="shared" si="0"/>
        <v>0</v>
      </c>
      <c r="H16" s="564" t="s">
        <v>491</v>
      </c>
      <c r="I16" s="551"/>
      <c r="J16" s="551"/>
      <c r="K16" s="551"/>
    </row>
    <row r="17" spans="1:9" s="15" customFormat="1" ht="60" customHeight="1">
      <c r="A17" s="313">
        <f t="shared" si="1"/>
        <v>3</v>
      </c>
      <c r="B17" s="549" t="s">
        <v>255</v>
      </c>
      <c r="C17" s="546">
        <v>156163166.84</v>
      </c>
      <c r="D17" s="577">
        <v>0</v>
      </c>
      <c r="E17" s="547">
        <v>0</v>
      </c>
      <c r="F17" s="547">
        <v>0</v>
      </c>
      <c r="G17" s="547">
        <f t="shared" si="0"/>
        <v>0</v>
      </c>
      <c r="H17" s="548" t="s">
        <v>490</v>
      </c>
    </row>
    <row r="18" spans="1:9" s="15" customFormat="1" ht="60" customHeight="1">
      <c r="A18" s="313">
        <f t="shared" si="1"/>
        <v>4</v>
      </c>
      <c r="B18" s="549" t="s">
        <v>258</v>
      </c>
      <c r="C18" s="546">
        <v>171865113.97</v>
      </c>
      <c r="D18" s="577">
        <v>0</v>
      </c>
      <c r="E18" s="547">
        <v>0</v>
      </c>
      <c r="F18" s="547">
        <v>0</v>
      </c>
      <c r="G18" s="547">
        <f t="shared" si="0"/>
        <v>0</v>
      </c>
      <c r="H18" s="548" t="s">
        <v>492</v>
      </c>
    </row>
    <row r="19" spans="1:9" s="15" customFormat="1" ht="60" customHeight="1">
      <c r="A19" s="313">
        <f t="shared" si="1"/>
        <v>5</v>
      </c>
      <c r="B19" s="549" t="s">
        <v>428</v>
      </c>
      <c r="C19" s="546">
        <v>247995133.09999999</v>
      </c>
      <c r="D19" s="577">
        <v>0</v>
      </c>
      <c r="E19" s="547">
        <v>0</v>
      </c>
      <c r="F19" s="547">
        <v>0</v>
      </c>
      <c r="G19" s="547">
        <f t="shared" si="0"/>
        <v>0</v>
      </c>
      <c r="H19" s="564" t="s">
        <v>493</v>
      </c>
    </row>
    <row r="20" spans="1:9" s="552" customFormat="1" ht="60" customHeight="1">
      <c r="A20" s="313">
        <f t="shared" si="1"/>
        <v>6</v>
      </c>
      <c r="B20" s="549" t="s">
        <v>454</v>
      </c>
      <c r="C20" s="546">
        <v>269338011.27999997</v>
      </c>
      <c r="D20" s="577">
        <v>0</v>
      </c>
      <c r="E20" s="547">
        <v>0</v>
      </c>
      <c r="F20" s="547">
        <v>0</v>
      </c>
      <c r="G20" s="547">
        <f t="shared" si="0"/>
        <v>0</v>
      </c>
      <c r="H20" s="548" t="s">
        <v>497</v>
      </c>
    </row>
    <row r="21" spans="1:9" s="552" customFormat="1" ht="60" customHeight="1">
      <c r="A21" s="313">
        <f t="shared" si="1"/>
        <v>7</v>
      </c>
      <c r="B21" s="545" t="s">
        <v>251</v>
      </c>
      <c r="C21" s="546">
        <v>223230059.09999999</v>
      </c>
      <c r="D21" s="577">
        <v>0</v>
      </c>
      <c r="E21" s="547">
        <v>0</v>
      </c>
      <c r="F21" s="547">
        <v>0</v>
      </c>
      <c r="G21" s="547">
        <f t="shared" si="0"/>
        <v>0</v>
      </c>
      <c r="H21" s="548" t="s">
        <v>485</v>
      </c>
    </row>
    <row r="22" spans="1:9" s="552" customFormat="1" ht="60" customHeight="1">
      <c r="A22" s="313">
        <f t="shared" si="1"/>
        <v>8</v>
      </c>
      <c r="B22" s="549" t="s">
        <v>475</v>
      </c>
      <c r="C22" s="546">
        <v>171876014.37</v>
      </c>
      <c r="D22" s="577">
        <v>0</v>
      </c>
      <c r="E22" s="547">
        <v>0</v>
      </c>
      <c r="F22" s="547">
        <v>0</v>
      </c>
      <c r="G22" s="547">
        <f t="shared" si="0"/>
        <v>0</v>
      </c>
      <c r="H22" s="566" t="s">
        <v>498</v>
      </c>
      <c r="I22" s="552" t="s">
        <v>481</v>
      </c>
    </row>
    <row r="23" spans="1:9" s="15" customFormat="1" ht="60" customHeight="1">
      <c r="A23" s="313">
        <f t="shared" si="1"/>
        <v>9</v>
      </c>
      <c r="B23" s="549" t="s">
        <v>488</v>
      </c>
      <c r="C23" s="546">
        <v>553184374.83000004</v>
      </c>
      <c r="D23" s="577">
        <v>0</v>
      </c>
      <c r="E23" s="547">
        <v>0</v>
      </c>
      <c r="F23" s="547">
        <v>0</v>
      </c>
      <c r="G23" s="547">
        <f t="shared" si="0"/>
        <v>0</v>
      </c>
      <c r="H23" s="548" t="s">
        <v>499</v>
      </c>
    </row>
    <row r="24" spans="1:9" s="16" customFormat="1" ht="55.5" customHeight="1">
      <c r="A24" s="672" t="s">
        <v>502</v>
      </c>
      <c r="B24" s="673"/>
      <c r="C24" s="673"/>
      <c r="D24" s="673"/>
      <c r="E24" s="673"/>
      <c r="F24" s="673"/>
      <c r="G24" s="553">
        <f>SUM(G15:G23)</f>
        <v>26211952.219999999</v>
      </c>
    </row>
    <row r="25" spans="1:9" s="216" customFormat="1" ht="15" customHeight="1">
      <c r="B25" s="219"/>
      <c r="C25" s="219"/>
      <c r="D25" s="578"/>
      <c r="E25" s="219"/>
      <c r="F25" s="219"/>
      <c r="G25" s="219"/>
      <c r="H25" s="535"/>
    </row>
    <row r="26" spans="1:9" s="216" customFormat="1" ht="15" customHeight="1">
      <c r="B26" s="219"/>
      <c r="C26" s="219"/>
      <c r="D26" s="578"/>
      <c r="E26" s="219"/>
      <c r="F26" s="219"/>
      <c r="G26" s="219"/>
      <c r="H26" s="535"/>
    </row>
    <row r="27" spans="1:9" s="216" customFormat="1" ht="15" customHeight="1">
      <c r="B27" s="219"/>
      <c r="C27" s="219"/>
      <c r="D27" s="578"/>
      <c r="E27" s="219"/>
      <c r="F27" s="219"/>
      <c r="G27" s="219"/>
      <c r="H27" s="535"/>
    </row>
    <row r="28" spans="1:9" s="216" customFormat="1" ht="15" customHeight="1">
      <c r="B28" s="219"/>
      <c r="C28" s="219"/>
      <c r="D28" s="578"/>
      <c r="E28" s="219"/>
      <c r="F28" s="219"/>
      <c r="G28" s="219"/>
      <c r="H28" s="535"/>
    </row>
    <row r="29" spans="1:9" s="216" customFormat="1" ht="15" customHeight="1">
      <c r="B29" s="219"/>
      <c r="C29" s="219"/>
      <c r="D29" s="578"/>
      <c r="E29" s="219"/>
      <c r="F29" s="219"/>
      <c r="G29" s="219"/>
      <c r="H29" s="535"/>
    </row>
    <row r="30" spans="1:9" s="216" customFormat="1" ht="15" customHeight="1">
      <c r="B30" s="219"/>
      <c r="C30" s="219"/>
      <c r="D30" s="578"/>
      <c r="E30" s="219"/>
      <c r="F30" s="219"/>
      <c r="G30" s="219"/>
      <c r="H30" s="535"/>
    </row>
    <row r="31" spans="1:9" s="216" customFormat="1" ht="15" customHeight="1">
      <c r="B31" s="219"/>
      <c r="C31" s="219"/>
      <c r="D31" s="578"/>
      <c r="E31" s="219"/>
      <c r="F31" s="219"/>
      <c r="G31" s="219"/>
      <c r="H31" s="535"/>
    </row>
    <row r="32" spans="1:9" s="216" customFormat="1" ht="15" customHeight="1">
      <c r="B32" s="219"/>
      <c r="C32" s="219"/>
      <c r="D32" s="578"/>
      <c r="E32" s="219"/>
      <c r="F32" s="219"/>
      <c r="G32" s="219"/>
      <c r="H32" s="535"/>
    </row>
    <row r="33" spans="2:8" s="216" customFormat="1" ht="15" customHeight="1">
      <c r="B33" s="219"/>
      <c r="C33" s="219"/>
      <c r="D33" s="578"/>
      <c r="E33" s="219"/>
      <c r="F33" s="219"/>
      <c r="G33" s="219"/>
      <c r="H33" s="535"/>
    </row>
    <row r="34" spans="2:8" s="216" customFormat="1" ht="15" customHeight="1">
      <c r="B34" s="219"/>
      <c r="C34" s="219"/>
      <c r="D34" s="578"/>
      <c r="E34" s="219"/>
      <c r="F34" s="219"/>
      <c r="G34" s="219"/>
      <c r="H34" s="535"/>
    </row>
    <row r="35" spans="2:8" s="216" customFormat="1" ht="15" customHeight="1">
      <c r="B35" s="219"/>
      <c r="C35" s="219"/>
      <c r="D35" s="578"/>
      <c r="E35" s="219"/>
      <c r="F35" s="219"/>
      <c r="G35" s="219"/>
      <c r="H35" s="535"/>
    </row>
    <row r="36" spans="2:8" s="216" customFormat="1" ht="15" customHeight="1">
      <c r="B36" s="219"/>
      <c r="C36" s="219"/>
      <c r="D36" s="578"/>
      <c r="E36" s="219"/>
      <c r="F36" s="219"/>
      <c r="G36" s="219"/>
      <c r="H36" s="584"/>
    </row>
    <row r="37" spans="2:8" s="216" customFormat="1" ht="15" customHeight="1">
      <c r="B37" s="219"/>
      <c r="C37" s="219"/>
      <c r="D37" s="578"/>
      <c r="E37" s="219"/>
      <c r="F37" s="219"/>
      <c r="G37" s="219"/>
      <c r="H37" s="535"/>
    </row>
    <row r="38" spans="2:8" s="216" customFormat="1" ht="15" customHeight="1">
      <c r="B38" s="219"/>
      <c r="C38" s="219"/>
      <c r="D38" s="578"/>
      <c r="E38" s="219"/>
      <c r="F38" s="219"/>
      <c r="G38" s="219"/>
      <c r="H38" s="535"/>
    </row>
    <row r="39" spans="2:8" s="216" customFormat="1" ht="15" customHeight="1">
      <c r="B39" s="219"/>
      <c r="C39" s="219"/>
      <c r="D39" s="578"/>
      <c r="E39" s="219"/>
      <c r="F39" s="219"/>
      <c r="G39" s="219"/>
      <c r="H39" s="535"/>
    </row>
    <row r="40" spans="2:8" s="216" customFormat="1" ht="15" customHeight="1">
      <c r="B40" s="219"/>
      <c r="C40" s="219"/>
      <c r="D40" s="578"/>
      <c r="E40" s="219"/>
      <c r="F40" s="219"/>
      <c r="G40" s="219"/>
      <c r="H40" s="535"/>
    </row>
    <row r="41" spans="2:8" s="216" customFormat="1" ht="15" customHeight="1">
      <c r="B41" s="219"/>
      <c r="C41" s="219"/>
      <c r="D41" s="578"/>
      <c r="E41" s="219"/>
      <c r="F41" s="219"/>
      <c r="G41" s="219"/>
      <c r="H41" s="535"/>
    </row>
    <row r="42" spans="2:8" s="216" customFormat="1" ht="15" customHeight="1">
      <c r="B42" s="219"/>
      <c r="C42" s="219"/>
      <c r="D42" s="578"/>
      <c r="E42" s="219"/>
      <c r="F42" s="219"/>
      <c r="G42" s="219"/>
      <c r="H42" s="535"/>
    </row>
    <row r="43" spans="2:8" s="216" customFormat="1" ht="15" customHeight="1">
      <c r="B43" s="219"/>
      <c r="C43" s="219"/>
      <c r="D43" s="578"/>
      <c r="E43" s="219"/>
      <c r="F43" s="219"/>
      <c r="G43" s="219"/>
      <c r="H43" s="535"/>
    </row>
    <row r="44" spans="2:8" s="216" customFormat="1" ht="15" customHeight="1">
      <c r="B44" s="219"/>
      <c r="C44" s="219"/>
      <c r="D44" s="578"/>
      <c r="E44" s="219"/>
      <c r="F44" s="219"/>
      <c r="G44" s="219"/>
      <c r="H44" s="535"/>
    </row>
    <row r="45" spans="2:8" s="216" customFormat="1" ht="15" customHeight="1">
      <c r="B45" s="219"/>
      <c r="C45" s="219"/>
      <c r="D45" s="578"/>
      <c r="E45" s="219"/>
      <c r="F45" s="219"/>
      <c r="G45" s="219"/>
      <c r="H45" s="535"/>
    </row>
    <row r="46" spans="2:8" s="216" customFormat="1" ht="15" customHeight="1">
      <c r="B46" s="219"/>
      <c r="C46" s="219"/>
      <c r="D46" s="578"/>
      <c r="E46" s="219"/>
      <c r="F46" s="219"/>
      <c r="G46" s="219"/>
      <c r="H46" s="535"/>
    </row>
    <row r="47" spans="2:8" s="216" customFormat="1" ht="15" customHeight="1">
      <c r="B47" s="219"/>
      <c r="C47" s="219"/>
      <c r="D47" s="578"/>
      <c r="E47" s="219"/>
      <c r="F47" s="219"/>
      <c r="G47" s="219"/>
      <c r="H47" s="535"/>
    </row>
    <row r="48" spans="2:8" s="216" customFormat="1" ht="15" customHeight="1">
      <c r="B48" s="219"/>
      <c r="C48" s="219"/>
      <c r="D48" s="578"/>
      <c r="E48" s="219"/>
      <c r="F48" s="219"/>
      <c r="G48" s="219"/>
      <c r="H48" s="535"/>
    </row>
    <row r="49" spans="2:8" s="216" customFormat="1" ht="15" customHeight="1">
      <c r="B49" s="219"/>
      <c r="C49" s="219"/>
      <c r="D49" s="578"/>
      <c r="E49" s="219"/>
      <c r="F49" s="219"/>
      <c r="G49" s="219"/>
      <c r="H49" s="535"/>
    </row>
    <row r="50" spans="2:8" s="216" customFormat="1" ht="15" customHeight="1">
      <c r="B50" s="219"/>
      <c r="C50" s="219"/>
      <c r="D50" s="578"/>
      <c r="E50" s="219"/>
      <c r="F50" s="219"/>
      <c r="G50" s="219"/>
      <c r="H50" s="535"/>
    </row>
    <row r="51" spans="2:8" s="216" customFormat="1" ht="15" customHeight="1">
      <c r="B51" s="219"/>
      <c r="C51" s="219"/>
      <c r="D51" s="578"/>
      <c r="E51" s="219"/>
      <c r="F51" s="219"/>
      <c r="G51" s="219"/>
      <c r="H51" s="535"/>
    </row>
    <row r="52" spans="2:8" s="216" customFormat="1" ht="15" customHeight="1">
      <c r="B52" s="219"/>
      <c r="C52" s="219"/>
      <c r="D52" s="578"/>
      <c r="E52" s="219"/>
      <c r="F52" s="219"/>
      <c r="G52" s="219"/>
      <c r="H52" s="535"/>
    </row>
    <row r="53" spans="2:8" s="216" customFormat="1" ht="15" customHeight="1">
      <c r="B53" s="219"/>
      <c r="C53" s="219"/>
      <c r="D53" s="578"/>
      <c r="E53" s="219"/>
      <c r="F53" s="219"/>
      <c r="G53" s="219"/>
      <c r="H53" s="535"/>
    </row>
    <row r="54" spans="2:8" s="216" customFormat="1" ht="15" customHeight="1">
      <c r="B54" s="219"/>
      <c r="C54" s="219"/>
      <c r="D54" s="578"/>
      <c r="E54" s="219"/>
      <c r="F54" s="219"/>
      <c r="G54" s="219"/>
      <c r="H54" s="535"/>
    </row>
    <row r="55" spans="2:8" s="216" customFormat="1" ht="15" customHeight="1">
      <c r="B55" s="219"/>
      <c r="C55" s="219"/>
      <c r="D55" s="578"/>
      <c r="E55" s="219"/>
      <c r="F55" s="219"/>
      <c r="G55" s="219"/>
      <c r="H55" s="535"/>
    </row>
    <row r="56" spans="2:8" s="216" customFormat="1" ht="15" customHeight="1">
      <c r="B56" s="219"/>
      <c r="C56" s="219"/>
      <c r="D56" s="578"/>
      <c r="E56" s="219"/>
      <c r="F56" s="219"/>
      <c r="G56" s="219"/>
      <c r="H56" s="535"/>
    </row>
    <row r="57" spans="2:8" s="216" customFormat="1" ht="15" customHeight="1">
      <c r="B57" s="219"/>
      <c r="C57" s="219"/>
      <c r="D57" s="578"/>
      <c r="E57" s="219"/>
      <c r="F57" s="219"/>
      <c r="G57" s="219"/>
      <c r="H57" s="535"/>
    </row>
    <row r="58" spans="2:8" s="216" customFormat="1" ht="15" customHeight="1">
      <c r="B58" s="219"/>
      <c r="C58" s="219"/>
      <c r="D58" s="578"/>
      <c r="E58" s="219"/>
      <c r="F58" s="219"/>
      <c r="G58" s="219"/>
      <c r="H58" s="535"/>
    </row>
    <row r="59" spans="2:8" s="216" customFormat="1" ht="15" customHeight="1">
      <c r="B59" s="219"/>
      <c r="C59" s="219"/>
      <c r="D59" s="578"/>
      <c r="E59" s="219"/>
      <c r="F59" s="219"/>
      <c r="G59" s="219"/>
      <c r="H59" s="535"/>
    </row>
    <row r="60" spans="2:8" s="216" customFormat="1" ht="15" customHeight="1">
      <c r="B60" s="219"/>
      <c r="C60" s="219"/>
      <c r="D60" s="578"/>
      <c r="E60" s="219"/>
      <c r="F60" s="219"/>
      <c r="G60" s="219"/>
      <c r="H60" s="535"/>
    </row>
    <row r="61" spans="2:8" s="216" customFormat="1" ht="15" customHeight="1">
      <c r="B61" s="219"/>
      <c r="C61" s="219"/>
      <c r="D61" s="578"/>
      <c r="E61" s="219"/>
      <c r="F61" s="219"/>
      <c r="G61" s="219"/>
      <c r="H61" s="535"/>
    </row>
    <row r="62" spans="2:8" s="216" customFormat="1" ht="15" customHeight="1">
      <c r="B62" s="219"/>
      <c r="C62" s="219"/>
      <c r="D62" s="578"/>
      <c r="E62" s="219"/>
      <c r="F62" s="219"/>
      <c r="G62" s="219"/>
      <c r="H62" s="535"/>
    </row>
    <row r="63" spans="2:8" s="216" customFormat="1" ht="15" customHeight="1">
      <c r="B63" s="219"/>
      <c r="C63" s="219"/>
      <c r="D63" s="578"/>
      <c r="E63" s="219"/>
      <c r="F63" s="219"/>
      <c r="G63" s="219"/>
      <c r="H63" s="535"/>
    </row>
    <row r="64" spans="2:8" s="216" customFormat="1" ht="15" customHeight="1">
      <c r="B64" s="219"/>
      <c r="C64" s="219"/>
      <c r="D64" s="578"/>
      <c r="E64" s="219"/>
      <c r="F64" s="219"/>
      <c r="G64" s="219"/>
      <c r="H64" s="535"/>
    </row>
  </sheetData>
  <mergeCells count="14">
    <mergeCell ref="A10:H10"/>
    <mergeCell ref="A1:B1"/>
    <mergeCell ref="A5:B5"/>
    <mergeCell ref="A6:H6"/>
    <mergeCell ref="A4:H4"/>
    <mergeCell ref="A3:H3"/>
    <mergeCell ref="A2:H2"/>
    <mergeCell ref="A24:F24"/>
    <mergeCell ref="G12:G13"/>
    <mergeCell ref="H12:H13"/>
    <mergeCell ref="B12:B13"/>
    <mergeCell ref="A12:A13"/>
    <mergeCell ref="C12:C13"/>
    <mergeCell ref="D12:F12"/>
  </mergeCells>
  <printOptions horizontalCentered="1"/>
  <pageMargins left="0.19685039370078741" right="0.31496062992125984" top="0.35433070866141736" bottom="0.35433070866141736" header="0.31496062992125984" footer="0.31496062992125984"/>
  <pageSetup paperSize="5" scale="38" fitToHeight="0" orientation="landscape" r:id="rId1"/>
  <rowBreaks count="1" manualBreakCount="1">
    <brk id="24" max="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LJ11"/>
  <sheetViews>
    <sheetView view="pageBreakPreview" zoomScale="40" zoomScaleSheetLayoutView="40" workbookViewId="0">
      <selection activeCell="B11" sqref="B11:E11"/>
    </sheetView>
  </sheetViews>
  <sheetFormatPr baseColWidth="10" defaultColWidth="11.42578125" defaultRowHeight="16.5"/>
  <cols>
    <col min="1" max="1" width="12.5703125" style="1" customWidth="1"/>
    <col min="2" max="2" width="53.140625" style="1" customWidth="1"/>
    <col min="3" max="3" width="42.42578125" style="1" customWidth="1"/>
    <col min="4" max="4" width="7.42578125" style="1" customWidth="1"/>
    <col min="5" max="5" width="26.85546875" style="1" customWidth="1"/>
    <col min="6" max="6" width="92.5703125" style="1" customWidth="1"/>
    <col min="7" max="10" width="11.42578125" style="8"/>
    <col min="11" max="11" width="106.85546875" style="8" customWidth="1"/>
    <col min="12" max="322" width="11.42578125" style="8"/>
    <col min="323" max="16384" width="11.42578125" style="1"/>
  </cols>
  <sheetData>
    <row r="1" spans="1:322" s="4" customFormat="1" ht="32.25" customHeight="1">
      <c r="A1" s="600" t="s">
        <v>479</v>
      </c>
      <c r="B1" s="600"/>
      <c r="C1" s="600"/>
      <c r="D1" s="600"/>
      <c r="E1" s="600"/>
      <c r="F1" s="600"/>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row>
    <row r="2" spans="1:322" s="4" customFormat="1" ht="51" customHeight="1">
      <c r="A2" s="601" t="s">
        <v>28</v>
      </c>
      <c r="B2" s="601"/>
      <c r="C2" s="601"/>
      <c r="D2" s="601"/>
      <c r="E2" s="601"/>
      <c r="F2" s="601"/>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row>
    <row r="3" spans="1:322" s="4" customFormat="1" ht="53.25" customHeight="1">
      <c r="A3" s="602" t="s">
        <v>486</v>
      </c>
      <c r="B3" s="602"/>
      <c r="C3" s="602"/>
      <c r="D3" s="602"/>
      <c r="E3" s="602"/>
      <c r="F3" s="60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row>
    <row r="4" spans="1:322" s="5" customFormat="1" ht="42.75" customHeight="1">
      <c r="A4" s="604" t="s">
        <v>31</v>
      </c>
      <c r="B4" s="604"/>
      <c r="C4" s="604"/>
      <c r="D4" s="604"/>
      <c r="E4" s="604"/>
      <c r="F4" s="604"/>
    </row>
    <row r="5" spans="1:322" s="531" customFormat="1" ht="15" customHeight="1">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c r="BK5" s="505"/>
      <c r="BL5" s="505"/>
      <c r="BM5" s="505"/>
      <c r="BN5" s="505"/>
      <c r="BO5" s="505"/>
      <c r="BP5" s="505"/>
      <c r="BQ5" s="505"/>
      <c r="BR5" s="505"/>
      <c r="BS5" s="505"/>
      <c r="BT5" s="505"/>
      <c r="BU5" s="505"/>
      <c r="BV5" s="505"/>
      <c r="BW5" s="505"/>
      <c r="BX5" s="505"/>
      <c r="BY5" s="505"/>
      <c r="BZ5" s="505"/>
      <c r="CA5" s="505"/>
      <c r="CB5" s="505"/>
      <c r="CC5" s="505"/>
      <c r="CD5" s="505"/>
      <c r="CE5" s="505"/>
      <c r="CF5" s="505"/>
      <c r="CG5" s="505"/>
      <c r="CH5" s="505"/>
      <c r="CI5" s="505"/>
      <c r="CJ5" s="505"/>
      <c r="CK5" s="505"/>
      <c r="CL5" s="505"/>
      <c r="CM5" s="505"/>
      <c r="CN5" s="505"/>
      <c r="CO5" s="505"/>
      <c r="CP5" s="505"/>
      <c r="CQ5" s="505"/>
      <c r="CR5" s="505"/>
      <c r="CS5" s="505"/>
      <c r="CT5" s="505"/>
      <c r="CU5" s="505"/>
      <c r="CV5" s="505"/>
      <c r="CW5" s="505"/>
      <c r="CX5" s="505"/>
      <c r="CY5" s="505"/>
      <c r="CZ5" s="505"/>
      <c r="DA5" s="505"/>
      <c r="DB5" s="505"/>
      <c r="DC5" s="505"/>
      <c r="DD5" s="505"/>
      <c r="DE5" s="505"/>
      <c r="DF5" s="505"/>
      <c r="DG5" s="505"/>
      <c r="DH5" s="505"/>
      <c r="DI5" s="505"/>
      <c r="DJ5" s="505"/>
      <c r="DK5" s="505"/>
      <c r="DL5" s="505"/>
      <c r="DM5" s="505"/>
      <c r="DN5" s="505"/>
      <c r="DO5" s="505"/>
      <c r="DP5" s="505"/>
      <c r="DQ5" s="505"/>
      <c r="DR5" s="505"/>
      <c r="DS5" s="505"/>
      <c r="DT5" s="505"/>
      <c r="DU5" s="505"/>
      <c r="DV5" s="505"/>
      <c r="DW5" s="505"/>
      <c r="DX5" s="505"/>
      <c r="DY5" s="505"/>
      <c r="DZ5" s="505"/>
      <c r="EA5" s="505"/>
      <c r="EB5" s="505"/>
      <c r="EC5" s="505"/>
      <c r="ED5" s="505"/>
      <c r="EE5" s="505"/>
      <c r="EF5" s="505"/>
      <c r="EG5" s="505"/>
      <c r="EH5" s="505"/>
      <c r="EI5" s="505"/>
      <c r="EJ5" s="505"/>
      <c r="EK5" s="505"/>
      <c r="EL5" s="505"/>
      <c r="EM5" s="505"/>
      <c r="EN5" s="505"/>
      <c r="EO5" s="505"/>
      <c r="EP5" s="505"/>
      <c r="EQ5" s="505"/>
      <c r="ER5" s="505"/>
      <c r="ES5" s="505"/>
      <c r="ET5" s="505"/>
      <c r="EU5" s="505"/>
      <c r="EV5" s="505"/>
      <c r="EW5" s="505"/>
      <c r="EX5" s="505"/>
      <c r="EY5" s="505"/>
      <c r="EZ5" s="505"/>
      <c r="FA5" s="505"/>
      <c r="FB5" s="505"/>
      <c r="FC5" s="505"/>
      <c r="FD5" s="505"/>
      <c r="FE5" s="505"/>
      <c r="FF5" s="505"/>
      <c r="FG5" s="505"/>
      <c r="FH5" s="505"/>
      <c r="FI5" s="505"/>
      <c r="FJ5" s="505"/>
      <c r="FK5" s="505"/>
      <c r="FL5" s="505"/>
      <c r="FM5" s="505"/>
      <c r="FN5" s="505"/>
      <c r="FO5" s="505"/>
      <c r="FP5" s="505"/>
      <c r="FQ5" s="505"/>
      <c r="FR5" s="505"/>
      <c r="FS5" s="505"/>
      <c r="FT5" s="505"/>
      <c r="FU5" s="505"/>
      <c r="FV5" s="505"/>
      <c r="FW5" s="505"/>
      <c r="FX5" s="505"/>
      <c r="FY5" s="505"/>
      <c r="FZ5" s="505"/>
      <c r="GA5" s="505"/>
      <c r="GB5" s="505"/>
      <c r="GC5" s="505"/>
      <c r="GD5" s="505"/>
      <c r="GE5" s="505"/>
      <c r="GF5" s="505"/>
      <c r="GG5" s="505"/>
      <c r="GH5" s="505"/>
      <c r="GI5" s="505"/>
      <c r="GJ5" s="505"/>
      <c r="GK5" s="505"/>
      <c r="GL5" s="505"/>
      <c r="GM5" s="505"/>
      <c r="GN5" s="505"/>
      <c r="GO5" s="505"/>
      <c r="GP5" s="505"/>
      <c r="GQ5" s="505"/>
      <c r="GR5" s="505"/>
      <c r="GS5" s="505"/>
      <c r="GT5" s="505"/>
      <c r="GU5" s="505"/>
      <c r="GV5" s="505"/>
      <c r="GW5" s="505"/>
      <c r="GX5" s="505"/>
      <c r="GY5" s="505"/>
      <c r="GZ5" s="505"/>
      <c r="HA5" s="505"/>
      <c r="HB5" s="505"/>
      <c r="HC5" s="505"/>
      <c r="HD5" s="505"/>
      <c r="HE5" s="505"/>
      <c r="HF5" s="505"/>
      <c r="HG5" s="505"/>
      <c r="HH5" s="505"/>
      <c r="HI5" s="505"/>
      <c r="HJ5" s="505"/>
      <c r="HK5" s="505"/>
      <c r="HL5" s="505"/>
      <c r="HM5" s="505"/>
      <c r="HN5" s="505"/>
      <c r="HO5" s="505"/>
      <c r="HP5" s="505"/>
      <c r="HQ5" s="505"/>
      <c r="HR5" s="505"/>
      <c r="HS5" s="505"/>
      <c r="HT5" s="505"/>
      <c r="HU5" s="505"/>
      <c r="HV5" s="505"/>
      <c r="HW5" s="505"/>
      <c r="HX5" s="505"/>
      <c r="HY5" s="505"/>
      <c r="HZ5" s="505"/>
      <c r="IA5" s="505"/>
      <c r="IB5" s="505"/>
      <c r="IC5" s="505"/>
      <c r="ID5" s="505"/>
      <c r="IE5" s="505"/>
      <c r="IF5" s="505"/>
      <c r="IG5" s="505"/>
      <c r="IH5" s="505"/>
      <c r="II5" s="505"/>
      <c r="IJ5" s="505"/>
      <c r="IK5" s="505"/>
      <c r="IL5" s="505"/>
      <c r="IM5" s="505"/>
      <c r="IN5" s="505"/>
      <c r="IO5" s="505"/>
      <c r="IP5" s="505"/>
      <c r="IQ5" s="505"/>
      <c r="IR5" s="505"/>
      <c r="IS5" s="505"/>
      <c r="IT5" s="505"/>
      <c r="IU5" s="505"/>
      <c r="IV5" s="505"/>
      <c r="IW5" s="505"/>
      <c r="IX5" s="505"/>
      <c r="IY5" s="505"/>
      <c r="IZ5" s="505"/>
      <c r="JA5" s="505"/>
      <c r="JB5" s="505"/>
      <c r="JC5" s="505"/>
      <c r="JD5" s="505"/>
      <c r="JE5" s="505"/>
      <c r="JF5" s="505"/>
      <c r="JG5" s="505"/>
      <c r="JH5" s="505"/>
      <c r="JI5" s="505"/>
      <c r="JJ5" s="505"/>
      <c r="JK5" s="505"/>
      <c r="JL5" s="505"/>
      <c r="JM5" s="505"/>
      <c r="JN5" s="505"/>
      <c r="JO5" s="505"/>
      <c r="JP5" s="505"/>
      <c r="JQ5" s="505"/>
      <c r="JR5" s="505"/>
      <c r="JS5" s="505"/>
      <c r="JT5" s="505"/>
      <c r="JU5" s="505"/>
      <c r="JV5" s="505"/>
      <c r="JW5" s="505"/>
      <c r="JX5" s="505"/>
      <c r="JY5" s="505"/>
      <c r="JZ5" s="505"/>
      <c r="KA5" s="505"/>
      <c r="KB5" s="505"/>
      <c r="KC5" s="505"/>
      <c r="KD5" s="505"/>
      <c r="KE5" s="505"/>
      <c r="KF5" s="505"/>
      <c r="KG5" s="505"/>
      <c r="KH5" s="505"/>
      <c r="KI5" s="505"/>
      <c r="KJ5" s="505"/>
      <c r="KK5" s="505"/>
      <c r="KL5" s="505"/>
      <c r="KM5" s="505"/>
      <c r="KN5" s="505"/>
      <c r="KO5" s="505"/>
      <c r="KP5" s="505"/>
      <c r="KQ5" s="505"/>
      <c r="KR5" s="505"/>
      <c r="KS5" s="505"/>
      <c r="KT5" s="505"/>
      <c r="KU5" s="505"/>
      <c r="KV5" s="505"/>
      <c r="KW5" s="505"/>
      <c r="KX5" s="505"/>
      <c r="KY5" s="505"/>
      <c r="KZ5" s="505"/>
      <c r="LA5" s="505"/>
      <c r="LB5" s="505"/>
      <c r="LC5" s="505"/>
      <c r="LD5" s="505"/>
      <c r="LE5" s="505"/>
      <c r="LF5" s="505"/>
      <c r="LG5" s="505"/>
      <c r="LH5" s="505"/>
      <c r="LI5" s="505"/>
      <c r="LJ5" s="505"/>
    </row>
    <row r="6" spans="1:322" s="276" customFormat="1" ht="63" customHeight="1">
      <c r="A6" s="681" t="s">
        <v>468</v>
      </c>
      <c r="B6" s="681"/>
      <c r="C6" s="681"/>
      <c r="D6" s="681"/>
      <c r="E6" s="681"/>
      <c r="F6" s="681"/>
    </row>
    <row r="7" spans="1:322" s="529" customFormat="1" ht="15" customHeight="1">
      <c r="B7" s="218"/>
      <c r="C7" s="218"/>
      <c r="D7" s="218"/>
      <c r="E7" s="218"/>
      <c r="F7" s="218"/>
    </row>
    <row r="8" spans="1:322" s="530" customFormat="1" ht="46.5" customHeight="1">
      <c r="A8" s="530" t="s">
        <v>341</v>
      </c>
      <c r="B8" s="682" t="s">
        <v>349</v>
      </c>
      <c r="C8" s="682"/>
      <c r="D8" s="682"/>
      <c r="E8" s="682"/>
      <c r="F8" s="530" t="s">
        <v>471</v>
      </c>
    </row>
    <row r="9" spans="1:322" s="529" customFormat="1" ht="15" customHeight="1">
      <c r="B9" s="218"/>
      <c r="C9" s="218"/>
      <c r="D9" s="218"/>
      <c r="E9" s="218"/>
      <c r="F9" s="218"/>
    </row>
    <row r="10" spans="1:322" s="278" customFormat="1" ht="80.099999999999994" customHeight="1">
      <c r="A10" s="593">
        <v>1</v>
      </c>
      <c r="B10" s="618" t="s">
        <v>302</v>
      </c>
      <c r="C10" s="618"/>
      <c r="D10" s="618"/>
      <c r="E10" s="618"/>
      <c r="F10" s="585" t="s">
        <v>446</v>
      </c>
    </row>
    <row r="11" spans="1:322" s="216" customFormat="1" ht="80.099999999999994" customHeight="1">
      <c r="A11" s="593">
        <f t="shared" ref="A11" si="0">A10+1</f>
        <v>2</v>
      </c>
      <c r="B11" s="680" t="s">
        <v>308</v>
      </c>
      <c r="C11" s="680"/>
      <c r="D11" s="680"/>
      <c r="E11" s="680"/>
      <c r="F11" s="519" t="s">
        <v>446</v>
      </c>
      <c r="G11" s="594"/>
      <c r="H11" s="505"/>
      <c r="I11" s="505"/>
      <c r="J11" s="505"/>
      <c r="K11" s="505"/>
      <c r="L11" s="505"/>
      <c r="M11" s="505"/>
      <c r="N11" s="505"/>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4"/>
      <c r="BL11" s="594"/>
      <c r="BM11" s="594"/>
      <c r="BN11" s="594"/>
      <c r="BO11" s="594"/>
      <c r="BP11" s="594"/>
      <c r="BQ11" s="594"/>
      <c r="BR11" s="594"/>
      <c r="BS11" s="594"/>
      <c r="BT11" s="594"/>
      <c r="BU11" s="594"/>
      <c r="BV11" s="594"/>
      <c r="BW11" s="594"/>
      <c r="BX11" s="594"/>
      <c r="BY11" s="594"/>
      <c r="BZ11" s="594"/>
      <c r="CA11" s="594"/>
      <c r="CB11" s="594"/>
      <c r="CC11" s="594"/>
      <c r="CD11" s="594"/>
      <c r="CE11" s="594"/>
      <c r="CF11" s="594"/>
      <c r="CG11" s="594"/>
      <c r="CH11" s="594"/>
      <c r="CI11" s="594"/>
      <c r="CJ11" s="594"/>
      <c r="CK11" s="594"/>
      <c r="CL11" s="594"/>
      <c r="CM11" s="594"/>
      <c r="CN11" s="594"/>
      <c r="CO11" s="594"/>
      <c r="CP11" s="594"/>
      <c r="CQ11" s="594"/>
      <c r="CR11" s="594"/>
      <c r="CS11" s="594"/>
      <c r="CT11" s="594"/>
      <c r="CU11" s="594"/>
      <c r="CV11" s="594"/>
      <c r="CW11" s="594"/>
      <c r="CX11" s="594"/>
      <c r="CY11" s="594"/>
      <c r="CZ11" s="594"/>
      <c r="DA11" s="594"/>
      <c r="DB11" s="594"/>
      <c r="DC11" s="594"/>
      <c r="DD11" s="594"/>
      <c r="DE11" s="594"/>
      <c r="DF11" s="594"/>
      <c r="DG11" s="594"/>
      <c r="DH11" s="594"/>
      <c r="DI11" s="594"/>
      <c r="DJ11" s="594"/>
      <c r="DK11" s="594"/>
      <c r="DL11" s="594"/>
      <c r="DM11" s="594"/>
      <c r="DN11" s="594"/>
      <c r="DO11" s="594"/>
      <c r="DP11" s="594"/>
      <c r="DQ11" s="594"/>
      <c r="DR11" s="594"/>
      <c r="DS11" s="594"/>
      <c r="DT11" s="594"/>
      <c r="DU11" s="594"/>
      <c r="DV11" s="594"/>
      <c r="DW11" s="594"/>
      <c r="DX11" s="594"/>
      <c r="DY11" s="594"/>
      <c r="DZ11" s="594"/>
      <c r="EA11" s="594"/>
      <c r="EB11" s="594"/>
      <c r="EC11" s="594"/>
      <c r="ED11" s="594"/>
      <c r="EE11" s="594"/>
      <c r="EF11" s="594"/>
      <c r="EG11" s="594"/>
      <c r="EH11" s="594"/>
      <c r="EI11" s="594"/>
      <c r="EJ11" s="594"/>
      <c r="EK11" s="594"/>
      <c r="EL11" s="594"/>
      <c r="EM11" s="594"/>
      <c r="EN11" s="594"/>
      <c r="EO11" s="594"/>
      <c r="EP11" s="594"/>
      <c r="EQ11" s="594"/>
      <c r="ER11" s="594"/>
      <c r="ES11" s="594"/>
      <c r="ET11" s="594"/>
      <c r="EU11" s="594"/>
      <c r="EV11" s="594"/>
      <c r="EW11" s="594"/>
      <c r="EX11" s="594"/>
      <c r="EY11" s="594"/>
      <c r="EZ11" s="594"/>
      <c r="FA11" s="594"/>
      <c r="FB11" s="594"/>
      <c r="FC11" s="594"/>
      <c r="FD11" s="594"/>
      <c r="FE11" s="594"/>
      <c r="FF11" s="594"/>
      <c r="FG11" s="594"/>
      <c r="FH11" s="594"/>
      <c r="FI11" s="594"/>
      <c r="FJ11" s="594"/>
      <c r="FK11" s="594"/>
      <c r="FL11" s="594"/>
      <c r="FM11" s="594"/>
      <c r="FN11" s="594"/>
      <c r="FO11" s="594"/>
      <c r="FP11" s="594"/>
      <c r="FQ11" s="594"/>
      <c r="FR11" s="594"/>
      <c r="FS11" s="594"/>
      <c r="FT11" s="594"/>
      <c r="FU11" s="594"/>
      <c r="FV11" s="594"/>
      <c r="FW11" s="594"/>
      <c r="FX11" s="594"/>
      <c r="FY11" s="594"/>
      <c r="FZ11" s="594"/>
      <c r="GA11" s="594"/>
      <c r="GB11" s="594"/>
      <c r="GC11" s="594"/>
      <c r="GD11" s="594"/>
      <c r="GE11" s="594"/>
      <c r="GF11" s="594"/>
      <c r="GG11" s="594"/>
      <c r="GH11" s="594"/>
      <c r="GI11" s="594"/>
      <c r="GJ11" s="594"/>
      <c r="GK11" s="594"/>
      <c r="GL11" s="594"/>
      <c r="GM11" s="594"/>
      <c r="GN11" s="594"/>
      <c r="GO11" s="594"/>
      <c r="GP11" s="594"/>
      <c r="GQ11" s="594"/>
      <c r="GR11" s="594"/>
      <c r="GS11" s="594"/>
      <c r="GT11" s="594"/>
      <c r="GU11" s="594"/>
      <c r="GV11" s="594"/>
      <c r="GW11" s="594"/>
      <c r="GX11" s="594"/>
      <c r="GY11" s="594"/>
      <c r="GZ11" s="594"/>
      <c r="HA11" s="594"/>
      <c r="HB11" s="594"/>
      <c r="HC11" s="594"/>
      <c r="HD11" s="594"/>
      <c r="HE11" s="594"/>
      <c r="HF11" s="594"/>
      <c r="HG11" s="594"/>
      <c r="HH11" s="594"/>
      <c r="HI11" s="594"/>
      <c r="HJ11" s="594"/>
      <c r="HK11" s="594"/>
      <c r="HL11" s="594"/>
      <c r="HM11" s="594"/>
      <c r="HN11" s="594"/>
      <c r="HO11" s="594"/>
      <c r="HP11" s="594"/>
      <c r="HQ11" s="594"/>
      <c r="HR11" s="594"/>
      <c r="HS11" s="594"/>
      <c r="HT11" s="594"/>
      <c r="HU11" s="594"/>
      <c r="HV11" s="594"/>
      <c r="HW11" s="594"/>
      <c r="HX11" s="594"/>
      <c r="HY11" s="594"/>
      <c r="HZ11" s="594"/>
      <c r="IA11" s="594"/>
      <c r="IB11" s="594"/>
      <c r="IC11" s="594"/>
      <c r="ID11" s="594"/>
      <c r="IE11" s="594"/>
      <c r="IF11" s="594"/>
      <c r="IG11" s="594"/>
      <c r="IH11" s="594"/>
      <c r="II11" s="594"/>
      <c r="IJ11" s="594"/>
      <c r="IK11" s="594"/>
      <c r="IL11" s="594"/>
      <c r="IM11" s="594"/>
      <c r="IN11" s="594"/>
      <c r="IO11" s="594"/>
      <c r="IP11" s="594"/>
      <c r="IQ11" s="594"/>
      <c r="IR11" s="594"/>
      <c r="IS11" s="594"/>
      <c r="IT11" s="594"/>
      <c r="IU11" s="594"/>
      <c r="IV11" s="594"/>
      <c r="IW11" s="594"/>
      <c r="IX11" s="594"/>
      <c r="IY11" s="594"/>
      <c r="IZ11" s="594"/>
      <c r="JA11" s="594"/>
      <c r="JB11" s="594"/>
      <c r="JC11" s="594"/>
      <c r="JD11" s="594"/>
      <c r="JE11" s="594"/>
      <c r="JF11" s="594"/>
      <c r="JG11" s="594"/>
      <c r="JH11" s="594"/>
      <c r="JI11" s="594"/>
      <c r="JJ11" s="594"/>
      <c r="JK11" s="594"/>
      <c r="JL11" s="594"/>
      <c r="JM11" s="594"/>
      <c r="JN11" s="594"/>
      <c r="JO11" s="594"/>
      <c r="JP11" s="594"/>
      <c r="JQ11" s="594"/>
      <c r="JR11" s="594"/>
      <c r="JS11" s="594"/>
      <c r="JT11" s="594"/>
      <c r="JU11" s="594"/>
      <c r="JV11" s="594"/>
      <c r="JW11" s="594"/>
      <c r="JX11" s="594"/>
      <c r="JY11" s="594"/>
      <c r="JZ11" s="594"/>
      <c r="KA11" s="594"/>
      <c r="KB11" s="594"/>
      <c r="KC11" s="594"/>
      <c r="KD11" s="594"/>
      <c r="KE11" s="594"/>
      <c r="KF11" s="594"/>
      <c r="KG11" s="594"/>
      <c r="KH11" s="594"/>
      <c r="KI11" s="594"/>
      <c r="KJ11" s="594"/>
      <c r="KK11" s="594"/>
      <c r="KL11" s="594"/>
      <c r="KM11" s="594"/>
      <c r="KN11" s="594"/>
      <c r="KO11" s="594"/>
      <c r="KP11" s="594"/>
      <c r="KQ11" s="594"/>
      <c r="KR11" s="594"/>
      <c r="KS11" s="594"/>
      <c r="KT11" s="594"/>
      <c r="KU11" s="594"/>
      <c r="KV11" s="594"/>
      <c r="KW11" s="594"/>
      <c r="KX11" s="594"/>
      <c r="KY11" s="594"/>
      <c r="KZ11" s="594"/>
      <c r="LA11" s="594"/>
      <c r="LB11" s="594"/>
      <c r="LC11" s="594"/>
      <c r="LD11" s="594"/>
      <c r="LE11" s="594"/>
      <c r="LF11" s="594"/>
      <c r="LG11" s="594"/>
      <c r="LH11" s="594"/>
      <c r="LI11" s="594"/>
      <c r="LJ11" s="594"/>
    </row>
  </sheetData>
  <mergeCells count="8">
    <mergeCell ref="B11:E11"/>
    <mergeCell ref="A4:F4"/>
    <mergeCell ref="A1:F1"/>
    <mergeCell ref="A2:F2"/>
    <mergeCell ref="A3:F3"/>
    <mergeCell ref="A6:F6"/>
    <mergeCell ref="B8:E8"/>
    <mergeCell ref="B10:E10"/>
  </mergeCells>
  <printOptions horizontalCentered="1"/>
  <pageMargins left="0" right="0" top="0.19685039370078741" bottom="0.19685039370078741" header="0.31496062992125984" footer="0.31496062992125984"/>
  <pageSetup scale="43" fitToHeight="2" orientation="portrait"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LJ13"/>
  <sheetViews>
    <sheetView view="pageBreakPreview" topLeftCell="A7" zoomScale="40" zoomScaleSheetLayoutView="40" workbookViewId="0">
      <selection activeCell="B11" sqref="B11:E11"/>
    </sheetView>
  </sheetViews>
  <sheetFormatPr baseColWidth="10" defaultColWidth="11.42578125" defaultRowHeight="16.5"/>
  <cols>
    <col min="1" max="1" width="12.5703125" style="1" customWidth="1"/>
    <col min="2" max="2" width="53.140625" style="1" customWidth="1"/>
    <col min="3" max="3" width="42.42578125" style="1" customWidth="1"/>
    <col min="4" max="4" width="7.42578125" style="1" customWidth="1"/>
    <col min="5" max="5" width="26.85546875" style="1" customWidth="1"/>
    <col min="6" max="6" width="92.5703125" style="1" customWidth="1"/>
    <col min="7" max="322" width="11.42578125" style="8"/>
    <col min="323" max="16384" width="11.42578125" style="1"/>
  </cols>
  <sheetData>
    <row r="1" spans="1:322" s="4" customFormat="1" ht="32.25" customHeight="1">
      <c r="A1" s="600" t="s">
        <v>479</v>
      </c>
      <c r="B1" s="600"/>
      <c r="C1" s="600"/>
      <c r="D1" s="600"/>
      <c r="E1" s="600"/>
      <c r="F1" s="600"/>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row>
    <row r="2" spans="1:322" s="4" customFormat="1" ht="51" customHeight="1">
      <c r="A2" s="601" t="s">
        <v>28</v>
      </c>
      <c r="B2" s="601"/>
      <c r="C2" s="601"/>
      <c r="D2" s="601"/>
      <c r="E2" s="601"/>
      <c r="F2" s="601"/>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row>
    <row r="3" spans="1:322" s="4" customFormat="1" ht="53.25" customHeight="1">
      <c r="A3" s="602" t="s">
        <v>486</v>
      </c>
      <c r="B3" s="602"/>
      <c r="C3" s="602"/>
      <c r="D3" s="602"/>
      <c r="E3" s="602"/>
      <c r="F3" s="60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row>
    <row r="4" spans="1:322" s="4" customFormat="1" ht="5.25" customHeight="1">
      <c r="A4" s="603"/>
      <c r="B4" s="603"/>
      <c r="C4" s="603"/>
      <c r="D4" s="603"/>
      <c r="E4" s="603"/>
      <c r="F4" s="51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row>
    <row r="5" spans="1:322" s="5" customFormat="1" ht="42.75" customHeight="1">
      <c r="A5" s="604" t="s">
        <v>31</v>
      </c>
      <c r="B5" s="604"/>
      <c r="C5" s="604"/>
      <c r="D5" s="604"/>
      <c r="E5" s="604"/>
      <c r="F5" s="604"/>
    </row>
    <row r="6" spans="1:322" s="516" customFormat="1" ht="15" customHeight="1">
      <c r="B6" s="218"/>
      <c r="C6" s="218"/>
      <c r="D6" s="218"/>
      <c r="E6" s="218"/>
      <c r="F6" s="218"/>
    </row>
    <row r="7" spans="1:322" s="276" customFormat="1" ht="68.25" customHeight="1">
      <c r="A7" s="681" t="s">
        <v>468</v>
      </c>
      <c r="B7" s="681"/>
      <c r="C7" s="681"/>
      <c r="D7" s="681"/>
      <c r="E7" s="681"/>
      <c r="F7" s="681"/>
    </row>
    <row r="8" spans="1:322" s="516" customFormat="1" ht="15" customHeight="1">
      <c r="B8" s="218"/>
      <c r="C8" s="218"/>
      <c r="D8" s="218"/>
      <c r="E8" s="218"/>
      <c r="F8" s="218"/>
    </row>
    <row r="9" spans="1:322" s="521" customFormat="1" ht="60" customHeight="1">
      <c r="A9" s="521" t="s">
        <v>341</v>
      </c>
      <c r="B9" s="682" t="s">
        <v>349</v>
      </c>
      <c r="C9" s="682"/>
      <c r="D9" s="682"/>
      <c r="E9" s="682"/>
      <c r="F9" s="532" t="s">
        <v>470</v>
      </c>
      <c r="G9" s="532"/>
    </row>
    <row r="10" spans="1:322" s="516" customFormat="1" ht="15" customHeight="1">
      <c r="B10" s="218"/>
      <c r="C10" s="218"/>
      <c r="D10" s="218"/>
      <c r="E10" s="218"/>
      <c r="F10" s="218"/>
    </row>
    <row r="11" spans="1:322" s="569" customFormat="1" ht="80.099999999999994" customHeight="1">
      <c r="A11" s="567">
        <v>1</v>
      </c>
      <c r="B11" s="618" t="s">
        <v>308</v>
      </c>
      <c r="C11" s="618"/>
      <c r="D11" s="618"/>
      <c r="E11" s="618"/>
      <c r="F11" s="525" t="s">
        <v>487</v>
      </c>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8"/>
      <c r="AY11" s="568"/>
      <c r="AZ11" s="568"/>
      <c r="BA11" s="568"/>
      <c r="BB11" s="568"/>
      <c r="BC11" s="568"/>
      <c r="BD11" s="568"/>
      <c r="BE11" s="568"/>
      <c r="BF11" s="568"/>
      <c r="BG11" s="568"/>
      <c r="BH11" s="568"/>
      <c r="BI11" s="568"/>
      <c r="BJ11" s="568"/>
      <c r="BK11" s="568"/>
      <c r="BL11" s="568"/>
      <c r="BM11" s="568"/>
      <c r="BN11" s="568"/>
      <c r="BO11" s="568"/>
      <c r="BP11" s="568"/>
      <c r="BQ11" s="568"/>
      <c r="BR11" s="568"/>
      <c r="BS11" s="568"/>
      <c r="BT11" s="568"/>
      <c r="BU11" s="568"/>
      <c r="BV11" s="568"/>
      <c r="BW11" s="568"/>
      <c r="BX11" s="568"/>
      <c r="BY11" s="568"/>
      <c r="BZ11" s="568"/>
      <c r="CA11" s="568"/>
      <c r="CB11" s="568"/>
      <c r="CC11" s="568"/>
      <c r="CD11" s="568"/>
      <c r="CE11" s="568"/>
      <c r="CF11" s="568"/>
      <c r="CG11" s="568"/>
      <c r="CH11" s="568"/>
      <c r="CI11" s="568"/>
      <c r="CJ11" s="568"/>
      <c r="CK11" s="568"/>
      <c r="CL11" s="568"/>
      <c r="CM11" s="568"/>
      <c r="CN11" s="568"/>
      <c r="CO11" s="568"/>
      <c r="CP11" s="568"/>
      <c r="CQ11" s="568"/>
      <c r="CR11" s="568"/>
      <c r="CS11" s="568"/>
      <c r="CT11" s="568"/>
      <c r="CU11" s="568"/>
      <c r="CV11" s="568"/>
      <c r="CW11" s="568"/>
      <c r="CX11" s="568"/>
      <c r="CY11" s="568"/>
      <c r="CZ11" s="568"/>
      <c r="DA11" s="568"/>
      <c r="DB11" s="568"/>
      <c r="DC11" s="568"/>
      <c r="DD11" s="568"/>
      <c r="DE11" s="568"/>
      <c r="DF11" s="568"/>
      <c r="DG11" s="568"/>
      <c r="DH11" s="568"/>
      <c r="DI11" s="568"/>
      <c r="DJ11" s="568"/>
      <c r="DK11" s="568"/>
      <c r="DL11" s="568"/>
      <c r="DM11" s="568"/>
      <c r="DN11" s="568"/>
      <c r="DO11" s="568"/>
      <c r="DP11" s="568"/>
      <c r="DQ11" s="568"/>
      <c r="DR11" s="568"/>
      <c r="DS11" s="568"/>
      <c r="DT11" s="568"/>
      <c r="DU11" s="568"/>
      <c r="DV11" s="568"/>
      <c r="DW11" s="568"/>
      <c r="DX11" s="568"/>
      <c r="DY11" s="568"/>
      <c r="DZ11" s="568"/>
      <c r="EA11" s="568"/>
      <c r="EB11" s="568"/>
      <c r="EC11" s="568"/>
      <c r="ED11" s="568"/>
      <c r="EE11" s="568"/>
      <c r="EF11" s="568"/>
      <c r="EG11" s="568"/>
      <c r="EH11" s="568"/>
      <c r="EI11" s="568"/>
      <c r="EJ11" s="568"/>
      <c r="EK11" s="568"/>
      <c r="EL11" s="568"/>
      <c r="EM11" s="568"/>
      <c r="EN11" s="568"/>
      <c r="EO11" s="568"/>
      <c r="EP11" s="568"/>
      <c r="EQ11" s="568"/>
      <c r="ER11" s="568"/>
      <c r="ES11" s="568"/>
      <c r="ET11" s="568"/>
      <c r="EU11" s="568"/>
      <c r="EV11" s="568"/>
      <c r="EW11" s="568"/>
      <c r="EX11" s="568"/>
      <c r="EY11" s="568"/>
      <c r="EZ11" s="568"/>
      <c r="FA11" s="568"/>
      <c r="FB11" s="568"/>
      <c r="FC11" s="568"/>
      <c r="FD11" s="568"/>
      <c r="FE11" s="568"/>
      <c r="FF11" s="568"/>
      <c r="FG11" s="568"/>
      <c r="FH11" s="568"/>
      <c r="FI11" s="568"/>
      <c r="FJ11" s="568"/>
      <c r="FK11" s="568"/>
      <c r="FL11" s="568"/>
      <c r="FM11" s="568"/>
      <c r="FN11" s="568"/>
      <c r="FO11" s="568"/>
      <c r="FP11" s="568"/>
      <c r="FQ11" s="568"/>
      <c r="FR11" s="568"/>
      <c r="FS11" s="568"/>
      <c r="FT11" s="568"/>
      <c r="FU11" s="568"/>
      <c r="FV11" s="568"/>
      <c r="FW11" s="568"/>
      <c r="FX11" s="568"/>
      <c r="FY11" s="568"/>
      <c r="FZ11" s="568"/>
      <c r="GA11" s="568"/>
      <c r="GB11" s="568"/>
      <c r="GC11" s="568"/>
      <c r="GD11" s="568"/>
      <c r="GE11" s="568"/>
      <c r="GF11" s="568"/>
      <c r="GG11" s="568"/>
      <c r="GH11" s="568"/>
      <c r="GI11" s="568"/>
      <c r="GJ11" s="568"/>
      <c r="GK11" s="568"/>
      <c r="GL11" s="568"/>
      <c r="GM11" s="568"/>
      <c r="GN11" s="568"/>
      <c r="GO11" s="568"/>
      <c r="GP11" s="568"/>
      <c r="GQ11" s="568"/>
      <c r="GR11" s="568"/>
      <c r="GS11" s="568"/>
      <c r="GT11" s="568"/>
      <c r="GU11" s="568"/>
      <c r="GV11" s="568"/>
      <c r="GW11" s="568"/>
      <c r="GX11" s="568"/>
      <c r="GY11" s="568"/>
      <c r="GZ11" s="568"/>
      <c r="HA11" s="568"/>
      <c r="HB11" s="568"/>
      <c r="HC11" s="568"/>
      <c r="HD11" s="568"/>
      <c r="HE11" s="568"/>
      <c r="HF11" s="568"/>
      <c r="HG11" s="568"/>
      <c r="HH11" s="568"/>
      <c r="HI11" s="568"/>
      <c r="HJ11" s="568"/>
      <c r="HK11" s="568"/>
      <c r="HL11" s="568"/>
      <c r="HM11" s="568"/>
      <c r="HN11" s="568"/>
      <c r="HO11" s="568"/>
      <c r="HP11" s="568"/>
      <c r="HQ11" s="568"/>
      <c r="HR11" s="568"/>
      <c r="HS11" s="568"/>
      <c r="HT11" s="568"/>
      <c r="HU11" s="568"/>
      <c r="HV11" s="568"/>
      <c r="HW11" s="568"/>
      <c r="HX11" s="568"/>
      <c r="HY11" s="568"/>
      <c r="HZ11" s="568"/>
      <c r="IA11" s="568"/>
      <c r="IB11" s="568"/>
      <c r="IC11" s="568"/>
      <c r="ID11" s="568"/>
      <c r="IE11" s="568"/>
      <c r="IF11" s="568"/>
      <c r="IG11" s="568"/>
      <c r="IH11" s="568"/>
      <c r="II11" s="568"/>
      <c r="IJ11" s="568"/>
      <c r="IK11" s="568"/>
      <c r="IL11" s="568"/>
      <c r="IM11" s="568"/>
      <c r="IN11" s="568"/>
      <c r="IO11" s="568"/>
      <c r="IP11" s="568"/>
      <c r="IQ11" s="568"/>
      <c r="IR11" s="568"/>
      <c r="IS11" s="568"/>
      <c r="IT11" s="568"/>
      <c r="IU11" s="568"/>
      <c r="IV11" s="568"/>
      <c r="IW11" s="568"/>
      <c r="IX11" s="568"/>
      <c r="IY11" s="568"/>
      <c r="IZ11" s="568"/>
      <c r="JA11" s="568"/>
      <c r="JB11" s="568"/>
      <c r="JC11" s="568"/>
      <c r="JD11" s="568"/>
      <c r="JE11" s="568"/>
      <c r="JF11" s="568"/>
      <c r="JG11" s="568"/>
      <c r="JH11" s="568"/>
      <c r="JI11" s="568"/>
      <c r="JJ11" s="568"/>
      <c r="JK11" s="568"/>
      <c r="JL11" s="568"/>
      <c r="JM11" s="568"/>
      <c r="JN11" s="568"/>
      <c r="JO11" s="568"/>
      <c r="JP11" s="568"/>
      <c r="JQ11" s="568"/>
      <c r="JR11" s="568"/>
      <c r="JS11" s="568"/>
      <c r="JT11" s="568"/>
      <c r="JU11" s="568"/>
      <c r="JV11" s="568"/>
      <c r="JW11" s="568"/>
      <c r="JX11" s="568"/>
      <c r="JY11" s="568"/>
      <c r="JZ11" s="568"/>
      <c r="KA11" s="568"/>
      <c r="KB11" s="568"/>
      <c r="KC11" s="568"/>
      <c r="KD11" s="568"/>
      <c r="KE11" s="568"/>
      <c r="KF11" s="568"/>
      <c r="KG11" s="568"/>
      <c r="KH11" s="568"/>
      <c r="KI11" s="568"/>
      <c r="KJ11" s="568"/>
      <c r="KK11" s="568"/>
      <c r="KL11" s="568"/>
      <c r="KM11" s="568"/>
      <c r="KN11" s="568"/>
      <c r="KO11" s="568"/>
      <c r="KP11" s="568"/>
      <c r="KQ11" s="568"/>
      <c r="KR11" s="568"/>
      <c r="KS11" s="568"/>
      <c r="KT11" s="568"/>
      <c r="KU11" s="568"/>
      <c r="KV11" s="568"/>
      <c r="KW11" s="568"/>
      <c r="KX11" s="568"/>
      <c r="KY11" s="568"/>
      <c r="KZ11" s="568"/>
      <c r="LA11" s="568"/>
      <c r="LB11" s="568"/>
      <c r="LC11" s="568"/>
      <c r="LD11" s="568"/>
      <c r="LE11" s="568"/>
      <c r="LF11" s="568"/>
      <c r="LG11" s="568"/>
      <c r="LH11" s="568"/>
      <c r="LI11" s="568"/>
      <c r="LJ11" s="568"/>
    </row>
    <row r="12" spans="1:322" s="569" customFormat="1" ht="80.099999999999994" customHeight="1">
      <c r="A12" s="586">
        <f>A11+1</f>
        <v>2</v>
      </c>
      <c r="B12" s="618" t="s">
        <v>302</v>
      </c>
      <c r="C12" s="618"/>
      <c r="D12" s="618"/>
      <c r="E12" s="618"/>
      <c r="F12" s="525" t="s">
        <v>487</v>
      </c>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c r="AT12" s="568"/>
      <c r="AU12" s="568"/>
      <c r="AV12" s="568"/>
      <c r="AW12" s="568"/>
      <c r="AX12" s="568"/>
      <c r="AY12" s="568"/>
      <c r="AZ12" s="568"/>
      <c r="BA12" s="568"/>
      <c r="BB12" s="568"/>
      <c r="BC12" s="568"/>
      <c r="BD12" s="568"/>
      <c r="BE12" s="568"/>
      <c r="BF12" s="568"/>
      <c r="BG12" s="568"/>
      <c r="BH12" s="568"/>
      <c r="BI12" s="568"/>
      <c r="BJ12" s="568"/>
      <c r="BK12" s="568"/>
      <c r="BL12" s="568"/>
      <c r="BM12" s="568"/>
      <c r="BN12" s="568"/>
      <c r="BO12" s="568"/>
      <c r="BP12" s="568"/>
      <c r="BQ12" s="568"/>
      <c r="BR12" s="568"/>
      <c r="BS12" s="568"/>
      <c r="BT12" s="568"/>
      <c r="BU12" s="568"/>
      <c r="BV12" s="568"/>
      <c r="BW12" s="568"/>
      <c r="BX12" s="568"/>
      <c r="BY12" s="568"/>
      <c r="BZ12" s="568"/>
      <c r="CA12" s="568"/>
      <c r="CB12" s="568"/>
      <c r="CC12" s="568"/>
      <c r="CD12" s="568"/>
      <c r="CE12" s="568"/>
      <c r="CF12" s="568"/>
      <c r="CG12" s="568"/>
      <c r="CH12" s="568"/>
      <c r="CI12" s="568"/>
      <c r="CJ12" s="568"/>
      <c r="CK12" s="568"/>
      <c r="CL12" s="568"/>
      <c r="CM12" s="568"/>
      <c r="CN12" s="568"/>
      <c r="CO12" s="568"/>
      <c r="CP12" s="568"/>
      <c r="CQ12" s="568"/>
      <c r="CR12" s="568"/>
      <c r="CS12" s="568"/>
      <c r="CT12" s="568"/>
      <c r="CU12" s="568"/>
      <c r="CV12" s="568"/>
      <c r="CW12" s="568"/>
      <c r="CX12" s="568"/>
      <c r="CY12" s="568"/>
      <c r="CZ12" s="568"/>
      <c r="DA12" s="568"/>
      <c r="DB12" s="568"/>
      <c r="DC12" s="568"/>
      <c r="DD12" s="568"/>
      <c r="DE12" s="568"/>
      <c r="DF12" s="568"/>
      <c r="DG12" s="568"/>
      <c r="DH12" s="568"/>
      <c r="DI12" s="568"/>
      <c r="DJ12" s="568"/>
      <c r="DK12" s="568"/>
      <c r="DL12" s="568"/>
      <c r="DM12" s="568"/>
      <c r="DN12" s="568"/>
      <c r="DO12" s="568"/>
      <c r="DP12" s="568"/>
      <c r="DQ12" s="568"/>
      <c r="DR12" s="568"/>
      <c r="DS12" s="568"/>
      <c r="DT12" s="568"/>
      <c r="DU12" s="568"/>
      <c r="DV12" s="568"/>
      <c r="DW12" s="568"/>
      <c r="DX12" s="568"/>
      <c r="DY12" s="568"/>
      <c r="DZ12" s="568"/>
      <c r="EA12" s="568"/>
      <c r="EB12" s="568"/>
      <c r="EC12" s="568"/>
      <c r="ED12" s="568"/>
      <c r="EE12" s="568"/>
      <c r="EF12" s="568"/>
      <c r="EG12" s="568"/>
      <c r="EH12" s="568"/>
      <c r="EI12" s="568"/>
      <c r="EJ12" s="568"/>
      <c r="EK12" s="568"/>
      <c r="EL12" s="568"/>
      <c r="EM12" s="568"/>
      <c r="EN12" s="568"/>
      <c r="EO12" s="568"/>
      <c r="EP12" s="568"/>
      <c r="EQ12" s="568"/>
      <c r="ER12" s="568"/>
      <c r="ES12" s="568"/>
      <c r="ET12" s="568"/>
      <c r="EU12" s="568"/>
      <c r="EV12" s="568"/>
      <c r="EW12" s="568"/>
      <c r="EX12" s="568"/>
      <c r="EY12" s="568"/>
      <c r="EZ12" s="568"/>
      <c r="FA12" s="568"/>
      <c r="FB12" s="568"/>
      <c r="FC12" s="568"/>
      <c r="FD12" s="568"/>
      <c r="FE12" s="568"/>
      <c r="FF12" s="568"/>
      <c r="FG12" s="568"/>
      <c r="FH12" s="568"/>
      <c r="FI12" s="568"/>
      <c r="FJ12" s="568"/>
      <c r="FK12" s="568"/>
      <c r="FL12" s="568"/>
      <c r="FM12" s="568"/>
      <c r="FN12" s="568"/>
      <c r="FO12" s="568"/>
      <c r="FP12" s="568"/>
      <c r="FQ12" s="568"/>
      <c r="FR12" s="568"/>
      <c r="FS12" s="568"/>
      <c r="FT12" s="568"/>
      <c r="FU12" s="568"/>
      <c r="FV12" s="568"/>
      <c r="FW12" s="568"/>
      <c r="FX12" s="568"/>
      <c r="FY12" s="568"/>
      <c r="FZ12" s="568"/>
      <c r="GA12" s="568"/>
      <c r="GB12" s="568"/>
      <c r="GC12" s="568"/>
      <c r="GD12" s="568"/>
      <c r="GE12" s="568"/>
      <c r="GF12" s="568"/>
      <c r="GG12" s="568"/>
      <c r="GH12" s="568"/>
      <c r="GI12" s="568"/>
      <c r="GJ12" s="568"/>
      <c r="GK12" s="568"/>
      <c r="GL12" s="568"/>
      <c r="GM12" s="568"/>
      <c r="GN12" s="568"/>
      <c r="GO12" s="568"/>
      <c r="GP12" s="568"/>
      <c r="GQ12" s="568"/>
      <c r="GR12" s="568"/>
      <c r="GS12" s="568"/>
      <c r="GT12" s="568"/>
      <c r="GU12" s="568"/>
      <c r="GV12" s="568"/>
      <c r="GW12" s="568"/>
      <c r="GX12" s="568"/>
      <c r="GY12" s="568"/>
      <c r="GZ12" s="568"/>
      <c r="HA12" s="568"/>
      <c r="HB12" s="568"/>
      <c r="HC12" s="568"/>
      <c r="HD12" s="568"/>
      <c r="HE12" s="568"/>
      <c r="HF12" s="568"/>
      <c r="HG12" s="568"/>
      <c r="HH12" s="568"/>
      <c r="HI12" s="568"/>
      <c r="HJ12" s="568"/>
      <c r="HK12" s="568"/>
      <c r="HL12" s="568"/>
      <c r="HM12" s="568"/>
      <c r="HN12" s="568"/>
      <c r="HO12" s="568"/>
      <c r="HP12" s="568"/>
      <c r="HQ12" s="568"/>
      <c r="HR12" s="568"/>
      <c r="HS12" s="568"/>
      <c r="HT12" s="568"/>
      <c r="HU12" s="568"/>
      <c r="HV12" s="568"/>
      <c r="HW12" s="568"/>
      <c r="HX12" s="568"/>
      <c r="HY12" s="568"/>
      <c r="HZ12" s="568"/>
      <c r="IA12" s="568"/>
      <c r="IB12" s="568"/>
      <c r="IC12" s="568"/>
      <c r="ID12" s="568"/>
      <c r="IE12" s="568"/>
      <c r="IF12" s="568"/>
      <c r="IG12" s="568"/>
      <c r="IH12" s="568"/>
      <c r="II12" s="568"/>
      <c r="IJ12" s="568"/>
      <c r="IK12" s="568"/>
      <c r="IL12" s="568"/>
      <c r="IM12" s="568"/>
      <c r="IN12" s="568"/>
      <c r="IO12" s="568"/>
      <c r="IP12" s="568"/>
      <c r="IQ12" s="568"/>
      <c r="IR12" s="568"/>
      <c r="IS12" s="568"/>
      <c r="IT12" s="568"/>
      <c r="IU12" s="568"/>
      <c r="IV12" s="568"/>
      <c r="IW12" s="568"/>
      <c r="IX12" s="568"/>
      <c r="IY12" s="568"/>
      <c r="IZ12" s="568"/>
      <c r="JA12" s="568"/>
      <c r="JB12" s="568"/>
      <c r="JC12" s="568"/>
      <c r="JD12" s="568"/>
      <c r="JE12" s="568"/>
      <c r="JF12" s="568"/>
      <c r="JG12" s="568"/>
      <c r="JH12" s="568"/>
      <c r="JI12" s="568"/>
      <c r="JJ12" s="568"/>
      <c r="JK12" s="568"/>
      <c r="JL12" s="568"/>
      <c r="JM12" s="568"/>
      <c r="JN12" s="568"/>
      <c r="JO12" s="568"/>
      <c r="JP12" s="568"/>
      <c r="JQ12" s="568"/>
      <c r="JR12" s="568"/>
      <c r="JS12" s="568"/>
      <c r="JT12" s="568"/>
      <c r="JU12" s="568"/>
      <c r="JV12" s="568"/>
      <c r="JW12" s="568"/>
      <c r="JX12" s="568"/>
      <c r="JY12" s="568"/>
      <c r="JZ12" s="568"/>
      <c r="KA12" s="568"/>
      <c r="KB12" s="568"/>
      <c r="KC12" s="568"/>
      <c r="KD12" s="568"/>
      <c r="KE12" s="568"/>
      <c r="KF12" s="568"/>
      <c r="KG12" s="568"/>
      <c r="KH12" s="568"/>
      <c r="KI12" s="568"/>
      <c r="KJ12" s="568"/>
      <c r="KK12" s="568"/>
      <c r="KL12" s="568"/>
      <c r="KM12" s="568"/>
      <c r="KN12" s="568"/>
      <c r="KO12" s="568"/>
      <c r="KP12" s="568"/>
      <c r="KQ12" s="568"/>
      <c r="KR12" s="568"/>
      <c r="KS12" s="568"/>
      <c r="KT12" s="568"/>
      <c r="KU12" s="568"/>
      <c r="KV12" s="568"/>
      <c r="KW12" s="568"/>
      <c r="KX12" s="568"/>
      <c r="KY12" s="568"/>
      <c r="KZ12" s="568"/>
      <c r="LA12" s="568"/>
      <c r="LB12" s="568"/>
      <c r="LC12" s="568"/>
      <c r="LD12" s="568"/>
      <c r="LE12" s="568"/>
      <c r="LF12" s="568"/>
      <c r="LG12" s="568"/>
      <c r="LH12" s="568"/>
      <c r="LI12" s="568"/>
      <c r="LJ12" s="568"/>
    </row>
    <row r="13" spans="1:322" s="216" customFormat="1" ht="15" customHeight="1">
      <c r="A13" s="1"/>
      <c r="B13" s="1"/>
      <c r="C13" s="1"/>
      <c r="D13" s="1"/>
      <c r="E13" s="1"/>
      <c r="F13" s="1"/>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c r="DB13" s="516"/>
      <c r="DC13" s="516"/>
      <c r="DD13" s="516"/>
      <c r="DE13" s="516"/>
      <c r="DF13" s="516"/>
      <c r="DG13" s="516"/>
      <c r="DH13" s="516"/>
      <c r="DI13" s="516"/>
      <c r="DJ13" s="516"/>
      <c r="DK13" s="516"/>
      <c r="DL13" s="516"/>
      <c r="DM13" s="516"/>
      <c r="DN13" s="516"/>
      <c r="DO13" s="516"/>
      <c r="DP13" s="516"/>
      <c r="DQ13" s="516"/>
      <c r="DR13" s="516"/>
      <c r="DS13" s="516"/>
      <c r="DT13" s="516"/>
      <c r="DU13" s="516"/>
      <c r="DV13" s="516"/>
      <c r="DW13" s="516"/>
      <c r="DX13" s="516"/>
      <c r="DY13" s="516"/>
      <c r="DZ13" s="516"/>
      <c r="EA13" s="516"/>
      <c r="EB13" s="516"/>
      <c r="EC13" s="516"/>
      <c r="ED13" s="516"/>
      <c r="EE13" s="516"/>
      <c r="EF13" s="516"/>
      <c r="EG13" s="516"/>
      <c r="EH13" s="516"/>
      <c r="EI13" s="516"/>
      <c r="EJ13" s="516"/>
      <c r="EK13" s="516"/>
      <c r="EL13" s="516"/>
      <c r="EM13" s="516"/>
      <c r="EN13" s="516"/>
      <c r="EO13" s="516"/>
      <c r="EP13" s="516"/>
      <c r="EQ13" s="516"/>
      <c r="ER13" s="516"/>
      <c r="ES13" s="516"/>
      <c r="ET13" s="516"/>
      <c r="EU13" s="516"/>
      <c r="EV13" s="516"/>
      <c r="EW13" s="516"/>
      <c r="EX13" s="516"/>
      <c r="EY13" s="516"/>
      <c r="EZ13" s="516"/>
      <c r="FA13" s="516"/>
      <c r="FB13" s="516"/>
      <c r="FC13" s="516"/>
      <c r="FD13" s="516"/>
      <c r="FE13" s="516"/>
      <c r="FF13" s="516"/>
      <c r="FG13" s="516"/>
      <c r="FH13" s="516"/>
      <c r="FI13" s="516"/>
      <c r="FJ13" s="516"/>
      <c r="FK13" s="516"/>
      <c r="FL13" s="516"/>
      <c r="FM13" s="516"/>
      <c r="FN13" s="516"/>
      <c r="FO13" s="516"/>
      <c r="FP13" s="516"/>
      <c r="FQ13" s="516"/>
      <c r="FR13" s="516"/>
      <c r="FS13" s="516"/>
      <c r="FT13" s="516"/>
      <c r="FU13" s="516"/>
      <c r="FV13" s="516"/>
      <c r="FW13" s="516"/>
      <c r="FX13" s="516"/>
      <c r="FY13" s="516"/>
      <c r="FZ13" s="516"/>
      <c r="GA13" s="516"/>
      <c r="GB13" s="516"/>
      <c r="GC13" s="516"/>
      <c r="GD13" s="516"/>
      <c r="GE13" s="516"/>
      <c r="GF13" s="516"/>
      <c r="GG13" s="516"/>
      <c r="GH13" s="516"/>
      <c r="GI13" s="516"/>
      <c r="GJ13" s="516"/>
      <c r="GK13" s="516"/>
      <c r="GL13" s="516"/>
      <c r="GM13" s="516"/>
      <c r="GN13" s="516"/>
      <c r="GO13" s="516"/>
      <c r="GP13" s="516"/>
      <c r="GQ13" s="516"/>
      <c r="GR13" s="516"/>
      <c r="GS13" s="516"/>
      <c r="GT13" s="516"/>
      <c r="GU13" s="516"/>
      <c r="GV13" s="516"/>
      <c r="GW13" s="516"/>
      <c r="GX13" s="516"/>
      <c r="GY13" s="516"/>
      <c r="GZ13" s="516"/>
      <c r="HA13" s="516"/>
      <c r="HB13" s="516"/>
      <c r="HC13" s="516"/>
      <c r="HD13" s="516"/>
      <c r="HE13" s="516"/>
      <c r="HF13" s="516"/>
      <c r="HG13" s="516"/>
      <c r="HH13" s="516"/>
      <c r="HI13" s="516"/>
      <c r="HJ13" s="516"/>
      <c r="HK13" s="516"/>
      <c r="HL13" s="516"/>
      <c r="HM13" s="516"/>
      <c r="HN13" s="516"/>
      <c r="HO13" s="516"/>
      <c r="HP13" s="516"/>
      <c r="HQ13" s="516"/>
      <c r="HR13" s="516"/>
      <c r="HS13" s="516"/>
      <c r="HT13" s="516"/>
      <c r="HU13" s="516"/>
      <c r="HV13" s="516"/>
      <c r="HW13" s="516"/>
      <c r="HX13" s="516"/>
      <c r="HY13" s="516"/>
      <c r="HZ13" s="516"/>
      <c r="IA13" s="516"/>
      <c r="IB13" s="516"/>
      <c r="IC13" s="516"/>
      <c r="ID13" s="516"/>
      <c r="IE13" s="516"/>
      <c r="IF13" s="516"/>
      <c r="IG13" s="516"/>
      <c r="IH13" s="516"/>
      <c r="II13" s="516"/>
      <c r="IJ13" s="516"/>
      <c r="IK13" s="516"/>
      <c r="IL13" s="516"/>
      <c r="IM13" s="516"/>
      <c r="IN13" s="516"/>
      <c r="IO13" s="516"/>
      <c r="IP13" s="516"/>
      <c r="IQ13" s="516"/>
      <c r="IR13" s="516"/>
      <c r="IS13" s="516"/>
      <c r="IT13" s="516"/>
      <c r="IU13" s="516"/>
      <c r="IV13" s="516"/>
      <c r="IW13" s="516"/>
      <c r="IX13" s="516"/>
      <c r="IY13" s="516"/>
      <c r="IZ13" s="516"/>
      <c r="JA13" s="516"/>
      <c r="JB13" s="516"/>
      <c r="JC13" s="516"/>
      <c r="JD13" s="516"/>
      <c r="JE13" s="516"/>
      <c r="JF13" s="516"/>
      <c r="JG13" s="516"/>
      <c r="JH13" s="516"/>
      <c r="JI13" s="516"/>
      <c r="JJ13" s="516"/>
      <c r="JK13" s="516"/>
      <c r="JL13" s="516"/>
      <c r="JM13" s="516"/>
      <c r="JN13" s="516"/>
      <c r="JO13" s="516"/>
      <c r="JP13" s="516"/>
      <c r="JQ13" s="516"/>
      <c r="JR13" s="516"/>
      <c r="JS13" s="516"/>
      <c r="JT13" s="516"/>
      <c r="JU13" s="516"/>
      <c r="JV13" s="516"/>
      <c r="JW13" s="516"/>
      <c r="JX13" s="516"/>
      <c r="JY13" s="516"/>
      <c r="JZ13" s="516"/>
      <c r="KA13" s="516"/>
      <c r="KB13" s="516"/>
      <c r="KC13" s="516"/>
      <c r="KD13" s="516"/>
      <c r="KE13" s="516"/>
      <c r="KF13" s="516"/>
      <c r="KG13" s="516"/>
      <c r="KH13" s="516"/>
      <c r="KI13" s="516"/>
      <c r="KJ13" s="516"/>
      <c r="KK13" s="516"/>
      <c r="KL13" s="516"/>
      <c r="KM13" s="516"/>
      <c r="KN13" s="516"/>
      <c r="KO13" s="516"/>
      <c r="KP13" s="516"/>
      <c r="KQ13" s="516"/>
      <c r="KR13" s="516"/>
      <c r="KS13" s="516"/>
      <c r="KT13" s="516"/>
      <c r="KU13" s="516"/>
      <c r="KV13" s="516"/>
      <c r="KW13" s="516"/>
      <c r="KX13" s="516"/>
      <c r="KY13" s="516"/>
      <c r="KZ13" s="516"/>
      <c r="LA13" s="516"/>
      <c r="LB13" s="516"/>
      <c r="LC13" s="516"/>
      <c r="LD13" s="516"/>
      <c r="LE13" s="516"/>
      <c r="LF13" s="516"/>
      <c r="LG13" s="516"/>
      <c r="LH13" s="516"/>
      <c r="LI13" s="516"/>
      <c r="LJ13" s="516"/>
    </row>
  </sheetData>
  <mergeCells count="9">
    <mergeCell ref="B11:E11"/>
    <mergeCell ref="A7:F7"/>
    <mergeCell ref="B9:E9"/>
    <mergeCell ref="B12:E12"/>
    <mergeCell ref="A5:F5"/>
    <mergeCell ref="A1:F1"/>
    <mergeCell ref="A2:F2"/>
    <mergeCell ref="A3:F3"/>
    <mergeCell ref="A4:E4"/>
  </mergeCells>
  <printOptions horizontalCentered="1"/>
  <pageMargins left="0" right="0" top="0.19685039370078741" bottom="0.19685039370078741" header="0.31496062992125984" footer="0.31496062992125984"/>
  <pageSetup scale="42" fitToHeight="0" orientation="portrait" r:id="rId1"/>
  <rowBreaks count="1" manualBreakCount="1">
    <brk id="12" max="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U58"/>
  <sheetViews>
    <sheetView view="pageBreakPreview" topLeftCell="A10" zoomScale="40" zoomScaleNormal="100" zoomScaleSheetLayoutView="40" workbookViewId="0">
      <selection activeCell="H20" sqref="H20"/>
    </sheetView>
  </sheetViews>
  <sheetFormatPr baseColWidth="10" defaultColWidth="11.42578125" defaultRowHeight="29.25"/>
  <cols>
    <col min="1" max="1" width="12.5703125" style="1" customWidth="1"/>
    <col min="2" max="2" width="140.7109375" style="1" customWidth="1"/>
    <col min="3" max="4" width="43.140625" style="1" customWidth="1"/>
    <col min="5" max="5" width="39.5703125" style="1" customWidth="1"/>
    <col min="6" max="6" width="41.28515625" style="1" customWidth="1"/>
    <col min="7" max="7" width="41.5703125" style="1" customWidth="1"/>
    <col min="8" max="8" width="60.7109375" style="538" customWidth="1"/>
    <col min="9" max="9" width="59.7109375" style="1" customWidth="1"/>
    <col min="10" max="10" width="27.85546875" style="1" customWidth="1"/>
    <col min="11" max="11" width="50.140625" style="1" customWidth="1"/>
    <col min="12" max="12" width="22.5703125" style="1" customWidth="1"/>
    <col min="13" max="13" width="28.28515625" style="1" customWidth="1"/>
    <col min="14" max="14" width="23.28515625" style="1" customWidth="1"/>
    <col min="15" max="16384" width="11.42578125" style="1"/>
  </cols>
  <sheetData>
    <row r="1" spans="1:15" s="4" customFormat="1" ht="16.5" customHeight="1">
      <c r="A1" s="675"/>
      <c r="B1" s="675"/>
      <c r="C1" s="562"/>
      <c r="D1" s="562"/>
      <c r="E1" s="562"/>
      <c r="F1" s="562"/>
      <c r="G1" s="562"/>
      <c r="H1" s="563"/>
    </row>
    <row r="2" spans="1:15" s="4" customFormat="1" ht="32.25" customHeight="1">
      <c r="A2" s="679" t="s">
        <v>479</v>
      </c>
      <c r="B2" s="679"/>
      <c r="C2" s="679"/>
      <c r="D2" s="679"/>
      <c r="E2" s="679"/>
      <c r="F2" s="679"/>
      <c r="G2" s="679"/>
      <c r="H2" s="679"/>
    </row>
    <row r="3" spans="1:15" s="4" customFormat="1" ht="51" customHeight="1">
      <c r="A3" s="678" t="s">
        <v>28</v>
      </c>
      <c r="B3" s="678"/>
      <c r="C3" s="678"/>
      <c r="D3" s="678"/>
      <c r="E3" s="678"/>
      <c r="F3" s="678"/>
      <c r="G3" s="678"/>
      <c r="H3" s="678"/>
    </row>
    <row r="4" spans="1:15" s="4" customFormat="1" ht="53.25" customHeight="1">
      <c r="A4" s="677" t="s">
        <v>486</v>
      </c>
      <c r="B4" s="677"/>
      <c r="C4" s="677"/>
      <c r="D4" s="677"/>
      <c r="E4" s="677"/>
      <c r="F4" s="677"/>
      <c r="G4" s="677"/>
      <c r="H4" s="677"/>
    </row>
    <row r="5" spans="1:15" s="4" customFormat="1" ht="5.25" customHeight="1">
      <c r="A5" s="676"/>
      <c r="B5" s="676"/>
      <c r="C5" s="559"/>
      <c r="D5" s="559"/>
      <c r="E5" s="559"/>
      <c r="F5" s="559"/>
      <c r="G5" s="559"/>
      <c r="H5" s="563"/>
    </row>
    <row r="6" spans="1:15" s="5" customFormat="1" ht="42.75" customHeight="1">
      <c r="A6" s="604" t="s">
        <v>31</v>
      </c>
      <c r="B6" s="604"/>
      <c r="C6" s="604"/>
      <c r="D6" s="604"/>
      <c r="E6" s="604"/>
      <c r="F6" s="604"/>
      <c r="G6" s="604"/>
      <c r="H6" s="604"/>
    </row>
    <row r="7" spans="1:15" s="531" customFormat="1" ht="15" customHeight="1">
      <c r="A7" s="505"/>
      <c r="B7" s="505"/>
      <c r="C7" s="505"/>
      <c r="D7" s="505"/>
      <c r="E7" s="505"/>
      <c r="F7" s="505"/>
      <c r="G7" s="505"/>
      <c r="H7" s="536"/>
    </row>
    <row r="8" spans="1:15" s="529" customFormat="1" ht="15" customHeight="1">
      <c r="A8" s="557"/>
      <c r="B8" s="218"/>
      <c r="C8" s="218"/>
      <c r="D8" s="218"/>
      <c r="E8" s="218"/>
      <c r="F8" s="218"/>
      <c r="G8" s="218"/>
      <c r="H8" s="536"/>
    </row>
    <row r="9" spans="1:15" s="529" customFormat="1" ht="15" customHeight="1">
      <c r="A9" s="557"/>
      <c r="B9" s="557"/>
      <c r="C9" s="557"/>
      <c r="D9" s="557"/>
      <c r="E9" s="557"/>
      <c r="F9" s="557"/>
      <c r="G9" s="557"/>
      <c r="H9" s="536"/>
    </row>
    <row r="10" spans="1:15" s="276" customFormat="1" ht="102" customHeight="1">
      <c r="A10" s="674" t="s">
        <v>500</v>
      </c>
      <c r="B10" s="674"/>
      <c r="C10" s="674"/>
      <c r="D10" s="674"/>
      <c r="E10" s="674"/>
      <c r="F10" s="674"/>
      <c r="G10" s="674"/>
      <c r="H10" s="674"/>
      <c r="I10" s="560"/>
      <c r="J10" s="560"/>
      <c r="K10" s="560"/>
      <c r="L10" s="560"/>
      <c r="M10" s="560"/>
      <c r="N10" s="560"/>
      <c r="O10" s="561"/>
    </row>
    <row r="11" spans="1:15" s="529" customFormat="1" ht="15" customHeight="1">
      <c r="A11" s="557"/>
      <c r="B11" s="557"/>
      <c r="C11" s="557"/>
      <c r="D11" s="557"/>
      <c r="E11" s="557"/>
      <c r="F11" s="557"/>
      <c r="G11" s="557"/>
      <c r="H11" s="536"/>
    </row>
    <row r="12" spans="1:15" s="529" customFormat="1" ht="39.75" customHeight="1">
      <c r="A12" s="669" t="s">
        <v>341</v>
      </c>
      <c r="B12" s="669" t="s">
        <v>349</v>
      </c>
      <c r="C12" s="669" t="s">
        <v>473</v>
      </c>
      <c r="D12" s="669" t="s">
        <v>489</v>
      </c>
      <c r="E12" s="669"/>
      <c r="F12" s="669"/>
      <c r="G12" s="669" t="s">
        <v>474</v>
      </c>
      <c r="H12" s="669" t="s">
        <v>476</v>
      </c>
    </row>
    <row r="13" spans="1:15" s="528" customFormat="1" ht="35.25">
      <c r="A13" s="669"/>
      <c r="B13" s="669"/>
      <c r="C13" s="669"/>
      <c r="D13" s="558" t="s">
        <v>494</v>
      </c>
      <c r="E13" s="558" t="s">
        <v>495</v>
      </c>
      <c r="F13" s="558" t="s">
        <v>496</v>
      </c>
      <c r="G13" s="669"/>
      <c r="H13" s="669"/>
      <c r="I13" s="524"/>
      <c r="J13" s="524"/>
    </row>
    <row r="14" spans="1:15" s="529" customFormat="1" ht="15" customHeight="1">
      <c r="A14" s="533"/>
      <c r="G14" s="534"/>
      <c r="H14" s="536"/>
    </row>
    <row r="15" spans="1:15" s="541" customFormat="1" ht="70.5">
      <c r="A15" s="539">
        <v>1</v>
      </c>
      <c r="B15" s="543" t="s">
        <v>302</v>
      </c>
      <c r="C15" s="542">
        <v>59031613.420000002</v>
      </c>
      <c r="D15" s="540">
        <v>0</v>
      </c>
      <c r="E15" s="540">
        <v>0</v>
      </c>
      <c r="F15" s="540">
        <v>0</v>
      </c>
      <c r="G15" s="591">
        <f>SUM(D15:F15)</f>
        <v>0</v>
      </c>
      <c r="H15" s="537" t="s">
        <v>503</v>
      </c>
      <c r="I15" s="565"/>
    </row>
    <row r="16" spans="1:15" s="541" customFormat="1" ht="70.5">
      <c r="A16" s="539">
        <f t="shared" ref="A16" si="0">+A15+1</f>
        <v>2</v>
      </c>
      <c r="B16" s="543" t="s">
        <v>308</v>
      </c>
      <c r="C16" s="542">
        <v>47734473.640000001</v>
      </c>
      <c r="D16" s="540">
        <v>0</v>
      </c>
      <c r="E16" s="540">
        <v>0</v>
      </c>
      <c r="F16" s="540">
        <v>0</v>
      </c>
      <c r="G16" s="591">
        <f>SUM(D16:F16)</f>
        <v>0</v>
      </c>
      <c r="H16" s="537" t="s">
        <v>511</v>
      </c>
      <c r="I16" s="565"/>
    </row>
    <row r="17" spans="1:8" s="541" customFormat="1" ht="25.5" customHeight="1">
      <c r="A17" s="581"/>
      <c r="B17" s="582"/>
      <c r="C17" s="582"/>
      <c r="D17" s="582"/>
      <c r="E17" s="582"/>
      <c r="F17" s="582"/>
      <c r="G17" s="583"/>
    </row>
    <row r="18" spans="1:8" s="538" customFormat="1" ht="55.5" customHeight="1">
      <c r="A18" s="683" t="s">
        <v>501</v>
      </c>
      <c r="B18" s="684"/>
      <c r="C18" s="684"/>
      <c r="D18" s="684"/>
      <c r="E18" s="684"/>
      <c r="F18" s="684"/>
      <c r="G18" s="544">
        <f>SUM(G15:G16)</f>
        <v>0</v>
      </c>
    </row>
    <row r="19" spans="1:8" s="216" customFormat="1" ht="15" customHeight="1">
      <c r="B19" s="219"/>
      <c r="C19" s="219"/>
      <c r="D19" s="219"/>
      <c r="E19" s="219"/>
      <c r="F19" s="219"/>
      <c r="G19" s="219"/>
      <c r="H19" s="535"/>
    </row>
    <row r="20" spans="1:8" s="216" customFormat="1" ht="15" customHeight="1">
      <c r="B20" s="219"/>
      <c r="C20" s="219"/>
      <c r="D20" s="219"/>
      <c r="E20" s="219"/>
      <c r="F20" s="219"/>
      <c r="G20" s="219"/>
      <c r="H20" s="535"/>
    </row>
    <row r="21" spans="1:8" s="216" customFormat="1" ht="15" customHeight="1">
      <c r="B21" s="219"/>
      <c r="C21" s="219"/>
      <c r="D21" s="219"/>
      <c r="E21" s="219"/>
      <c r="F21" s="219"/>
      <c r="G21" s="219"/>
      <c r="H21" s="535"/>
    </row>
    <row r="22" spans="1:8" s="216" customFormat="1" ht="15" customHeight="1">
      <c r="B22" s="219"/>
      <c r="C22" s="219"/>
      <c r="D22" s="219"/>
      <c r="E22" s="219"/>
      <c r="F22" s="219"/>
      <c r="G22" s="219"/>
      <c r="H22" s="535"/>
    </row>
    <row r="23" spans="1:8" s="216" customFormat="1" ht="15" customHeight="1">
      <c r="B23" s="219"/>
      <c r="C23" s="219"/>
      <c r="D23" s="219"/>
      <c r="E23" s="219"/>
      <c r="F23" s="219"/>
      <c r="G23" s="219"/>
      <c r="H23" s="535"/>
    </row>
    <row r="24" spans="1:8" s="216" customFormat="1" ht="15" customHeight="1">
      <c r="B24" s="219"/>
      <c r="C24" s="219"/>
      <c r="D24" s="219"/>
      <c r="E24" s="219"/>
      <c r="F24" s="219"/>
      <c r="G24" s="219"/>
      <c r="H24" s="535"/>
    </row>
    <row r="25" spans="1:8" s="216" customFormat="1" ht="15" customHeight="1">
      <c r="B25" s="219"/>
      <c r="C25" s="219"/>
      <c r="D25" s="219"/>
      <c r="E25" s="219"/>
      <c r="F25" s="219"/>
      <c r="G25" s="219"/>
      <c r="H25" s="535"/>
    </row>
    <row r="26" spans="1:8" s="216" customFormat="1" ht="15" customHeight="1">
      <c r="B26" s="219"/>
      <c r="C26" s="219"/>
      <c r="D26" s="219"/>
      <c r="E26" s="219"/>
      <c r="F26" s="219"/>
      <c r="G26" s="219"/>
      <c r="H26" s="535"/>
    </row>
    <row r="27" spans="1:8" s="216" customFormat="1" ht="15" customHeight="1">
      <c r="B27" s="219"/>
      <c r="C27" s="219"/>
      <c r="D27" s="219"/>
      <c r="E27" s="219"/>
      <c r="F27" s="219"/>
      <c r="G27" s="219"/>
      <c r="H27" s="535"/>
    </row>
    <row r="28" spans="1:8" s="216" customFormat="1" ht="15" customHeight="1">
      <c r="B28" s="219"/>
      <c r="C28" s="219"/>
      <c r="D28" s="219"/>
      <c r="E28" s="219"/>
      <c r="F28" s="219"/>
      <c r="G28" s="219"/>
      <c r="H28" s="535"/>
    </row>
    <row r="29" spans="1:8" s="216" customFormat="1" ht="15" customHeight="1">
      <c r="B29" s="219"/>
      <c r="C29" s="219"/>
      <c r="D29" s="219"/>
      <c r="E29" s="219"/>
      <c r="F29" s="219"/>
      <c r="G29" s="219"/>
      <c r="H29" s="535"/>
    </row>
    <row r="30" spans="1:8" s="216" customFormat="1" ht="15" customHeight="1">
      <c r="B30" s="219"/>
      <c r="C30" s="219"/>
      <c r="D30" s="219"/>
      <c r="E30" s="219"/>
      <c r="F30" s="219"/>
      <c r="G30" s="219"/>
      <c r="H30" s="535"/>
    </row>
    <row r="31" spans="1:8" s="216" customFormat="1" ht="15" customHeight="1">
      <c r="B31" s="219"/>
      <c r="C31" s="219"/>
      <c r="D31" s="219"/>
      <c r="E31" s="219"/>
      <c r="F31" s="219"/>
      <c r="G31" s="219"/>
      <c r="H31" s="535"/>
    </row>
    <row r="32" spans="1:8" s="216" customFormat="1" ht="15" customHeight="1">
      <c r="B32" s="219"/>
      <c r="C32" s="219"/>
      <c r="D32" s="219"/>
      <c r="E32" s="219"/>
      <c r="F32" s="219"/>
      <c r="G32" s="219"/>
      <c r="H32" s="535"/>
    </row>
    <row r="33" spans="2:21" s="216" customFormat="1" ht="15" customHeight="1">
      <c r="B33" s="219"/>
      <c r="C33" s="219"/>
      <c r="D33" s="219"/>
      <c r="E33" s="219"/>
      <c r="F33" s="219"/>
      <c r="G33" s="219"/>
      <c r="H33" s="535"/>
    </row>
    <row r="34" spans="2:21" s="216" customFormat="1" ht="15" customHeight="1">
      <c r="B34" s="219"/>
      <c r="C34" s="219"/>
      <c r="D34" s="219"/>
      <c r="E34" s="219"/>
      <c r="F34" s="219"/>
      <c r="G34" s="219"/>
      <c r="H34" s="535"/>
      <c r="U34" s="580" t="s">
        <v>480</v>
      </c>
    </row>
    <row r="35" spans="2:21" s="216" customFormat="1" ht="15" customHeight="1">
      <c r="B35" s="219"/>
      <c r="C35" s="219"/>
      <c r="D35" s="219"/>
      <c r="E35" s="219"/>
      <c r="F35" s="219"/>
      <c r="G35" s="219"/>
      <c r="H35" s="535"/>
    </row>
    <row r="36" spans="2:21" s="216" customFormat="1" ht="15" customHeight="1">
      <c r="B36" s="219"/>
      <c r="C36" s="219"/>
      <c r="D36" s="219"/>
      <c r="E36" s="219"/>
      <c r="F36" s="219"/>
      <c r="G36" s="219"/>
      <c r="H36" s="535"/>
    </row>
    <row r="37" spans="2:21" s="216" customFormat="1" ht="15" customHeight="1">
      <c r="B37" s="219"/>
      <c r="C37" s="219"/>
      <c r="D37" s="219"/>
      <c r="E37" s="219"/>
      <c r="F37" s="219"/>
      <c r="G37" s="219"/>
      <c r="H37" s="535"/>
    </row>
    <row r="38" spans="2:21" s="216" customFormat="1" ht="15" customHeight="1">
      <c r="B38" s="219"/>
      <c r="C38" s="219"/>
      <c r="D38" s="219"/>
      <c r="E38" s="219"/>
      <c r="F38" s="219"/>
      <c r="G38" s="219"/>
      <c r="H38" s="535"/>
    </row>
    <row r="39" spans="2:21" s="216" customFormat="1" ht="15" customHeight="1">
      <c r="B39" s="219"/>
      <c r="C39" s="219"/>
      <c r="D39" s="219"/>
      <c r="E39" s="219"/>
      <c r="F39" s="219"/>
      <c r="G39" s="219"/>
      <c r="H39" s="535"/>
    </row>
    <row r="40" spans="2:21" s="216" customFormat="1" ht="15" customHeight="1">
      <c r="B40" s="219"/>
      <c r="C40" s="219"/>
      <c r="D40" s="219"/>
      <c r="E40" s="219"/>
      <c r="F40" s="219"/>
      <c r="G40" s="219"/>
      <c r="H40" s="535"/>
    </row>
    <row r="41" spans="2:21" s="216" customFormat="1" ht="15" customHeight="1">
      <c r="B41" s="219"/>
      <c r="C41" s="219"/>
      <c r="D41" s="219"/>
      <c r="E41" s="219"/>
      <c r="F41" s="219"/>
      <c r="G41" s="219"/>
      <c r="H41" s="535"/>
    </row>
    <row r="42" spans="2:21" s="216" customFormat="1" ht="15" customHeight="1">
      <c r="B42" s="219"/>
      <c r="C42" s="219"/>
      <c r="D42" s="219"/>
      <c r="E42" s="219"/>
      <c r="F42" s="219"/>
      <c r="G42" s="219"/>
      <c r="H42" s="535"/>
    </row>
    <row r="43" spans="2:21" s="216" customFormat="1" ht="15" customHeight="1">
      <c r="B43" s="219"/>
      <c r="C43" s="219"/>
      <c r="D43" s="219"/>
      <c r="E43" s="219"/>
      <c r="F43" s="219"/>
      <c r="G43" s="219"/>
      <c r="H43" s="535"/>
    </row>
    <row r="44" spans="2:21" s="216" customFormat="1" ht="15" customHeight="1">
      <c r="B44" s="219"/>
      <c r="C44" s="219"/>
      <c r="D44" s="219"/>
      <c r="E44" s="219"/>
      <c r="F44" s="219"/>
      <c r="G44" s="219"/>
      <c r="H44" s="535"/>
    </row>
    <row r="45" spans="2:21" s="216" customFormat="1" ht="15" customHeight="1">
      <c r="B45" s="219"/>
      <c r="C45" s="219"/>
      <c r="D45" s="219"/>
      <c r="E45" s="219"/>
      <c r="F45" s="219"/>
      <c r="G45" s="219"/>
      <c r="H45" s="535"/>
    </row>
    <row r="46" spans="2:21" s="216" customFormat="1" ht="15" customHeight="1">
      <c r="B46" s="219"/>
      <c r="C46" s="219"/>
      <c r="D46" s="219"/>
      <c r="E46" s="219"/>
      <c r="F46" s="219"/>
      <c r="G46" s="219"/>
      <c r="H46" s="535"/>
    </row>
    <row r="47" spans="2:21" s="216" customFormat="1" ht="15" customHeight="1">
      <c r="B47" s="219"/>
      <c r="C47" s="219"/>
      <c r="D47" s="219"/>
      <c r="E47" s="219"/>
      <c r="F47" s="219"/>
      <c r="G47" s="219"/>
      <c r="H47" s="535"/>
    </row>
    <row r="48" spans="2:21" s="216" customFormat="1" ht="15" customHeight="1">
      <c r="B48" s="219"/>
      <c r="C48" s="219"/>
      <c r="D48" s="219"/>
      <c r="E48" s="219"/>
      <c r="F48" s="219"/>
      <c r="G48" s="219"/>
      <c r="H48" s="535"/>
    </row>
    <row r="49" spans="2:8" s="216" customFormat="1" ht="15" customHeight="1">
      <c r="B49" s="219"/>
      <c r="C49" s="219"/>
      <c r="D49" s="219"/>
      <c r="E49" s="219"/>
      <c r="F49" s="219"/>
      <c r="G49" s="219"/>
      <c r="H49" s="535"/>
    </row>
    <row r="50" spans="2:8" s="216" customFormat="1" ht="15" customHeight="1">
      <c r="B50" s="219"/>
      <c r="C50" s="219"/>
      <c r="D50" s="219"/>
      <c r="E50" s="219"/>
      <c r="F50" s="219"/>
      <c r="G50" s="219"/>
      <c r="H50" s="535"/>
    </row>
    <row r="51" spans="2:8" s="216" customFormat="1" ht="15" customHeight="1">
      <c r="B51" s="219"/>
      <c r="C51" s="219"/>
      <c r="D51" s="219"/>
      <c r="E51" s="219"/>
      <c r="F51" s="219"/>
      <c r="G51" s="219"/>
      <c r="H51" s="535"/>
    </row>
    <row r="52" spans="2:8" s="216" customFormat="1" ht="15" customHeight="1">
      <c r="B52" s="219"/>
      <c r="C52" s="219"/>
      <c r="D52" s="219"/>
      <c r="E52" s="219"/>
      <c r="F52" s="219"/>
      <c r="G52" s="219"/>
      <c r="H52" s="535"/>
    </row>
    <row r="53" spans="2:8" s="216" customFormat="1" ht="15" customHeight="1">
      <c r="B53" s="219"/>
      <c r="C53" s="219"/>
      <c r="D53" s="219"/>
      <c r="E53" s="219"/>
      <c r="F53" s="219"/>
      <c r="G53" s="219"/>
      <c r="H53" s="535"/>
    </row>
    <row r="54" spans="2:8" s="216" customFormat="1" ht="15" customHeight="1">
      <c r="B54" s="219"/>
      <c r="C54" s="219"/>
      <c r="D54" s="219"/>
      <c r="E54" s="219"/>
      <c r="F54" s="219"/>
      <c r="G54" s="219"/>
      <c r="H54" s="535"/>
    </row>
    <row r="55" spans="2:8" s="216" customFormat="1" ht="15" customHeight="1">
      <c r="B55" s="219"/>
      <c r="C55" s="219"/>
      <c r="D55" s="219"/>
      <c r="E55" s="219"/>
      <c r="F55" s="219"/>
      <c r="G55" s="219"/>
      <c r="H55" s="535"/>
    </row>
    <row r="56" spans="2:8" s="216" customFormat="1" ht="15" customHeight="1">
      <c r="B56" s="219"/>
      <c r="C56" s="219"/>
      <c r="D56" s="219"/>
      <c r="E56" s="219"/>
      <c r="F56" s="219"/>
      <c r="G56" s="219"/>
      <c r="H56" s="535"/>
    </row>
    <row r="57" spans="2:8" s="216" customFormat="1" ht="15" customHeight="1">
      <c r="B57" s="219"/>
      <c r="C57" s="219"/>
      <c r="D57" s="219"/>
      <c r="E57" s="219"/>
      <c r="F57" s="219"/>
      <c r="G57" s="219"/>
      <c r="H57" s="535"/>
    </row>
    <row r="58" spans="2:8" s="216" customFormat="1" ht="15" customHeight="1">
      <c r="B58" s="219"/>
      <c r="C58" s="219"/>
      <c r="D58" s="219"/>
      <c r="E58" s="219"/>
      <c r="F58" s="219"/>
      <c r="G58" s="219"/>
      <c r="H58" s="535"/>
    </row>
  </sheetData>
  <mergeCells count="14">
    <mergeCell ref="A1:B1"/>
    <mergeCell ref="A5:B5"/>
    <mergeCell ref="A6:H6"/>
    <mergeCell ref="A4:H4"/>
    <mergeCell ref="A3:H3"/>
    <mergeCell ref="A2:H2"/>
    <mergeCell ref="G12:G13"/>
    <mergeCell ref="H12:H13"/>
    <mergeCell ref="A10:H10"/>
    <mergeCell ref="A18:F18"/>
    <mergeCell ref="A12:A13"/>
    <mergeCell ref="B12:B13"/>
    <mergeCell ref="C12:C13"/>
    <mergeCell ref="D12:F12"/>
  </mergeCells>
  <printOptions horizontalCentered="1"/>
  <pageMargins left="0.19685039370078741" right="0.31496062992125984" top="0.35433070866141736" bottom="0.55118110236220474" header="0.31496062992125984" footer="0.31496062992125984"/>
  <pageSetup paperSize="5" scale="40" fitToHeight="0" orientation="landscape" r:id="rId1"/>
  <rowBreaks count="1" manualBreakCount="1">
    <brk id="18" max="7" man="1"/>
  </rowBreaks>
  <ignoredErrors>
    <ignoredError sqref="G15:G16"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LL76"/>
  <sheetViews>
    <sheetView view="pageBreakPreview" topLeftCell="A22" zoomScale="40" zoomScaleSheetLayoutView="40" workbookViewId="0">
      <selection activeCell="H24" sqref="H24"/>
    </sheetView>
  </sheetViews>
  <sheetFormatPr baseColWidth="10" defaultColWidth="11.42578125" defaultRowHeight="16.5"/>
  <cols>
    <col min="1" max="1" width="12.5703125" style="1" customWidth="1"/>
    <col min="2" max="2" width="53.140625" style="1" customWidth="1"/>
    <col min="3" max="3" width="42.42578125" style="1" customWidth="1"/>
    <col min="4" max="4" width="7.42578125" style="1" customWidth="1"/>
    <col min="5" max="5" width="26.85546875" style="1" customWidth="1"/>
    <col min="6" max="6" width="93.7109375" style="1" customWidth="1"/>
    <col min="7" max="324" width="11.42578125" style="8"/>
    <col min="325" max="16384" width="11.42578125" style="1"/>
  </cols>
  <sheetData>
    <row r="1" spans="1:324" s="4" customFormat="1" ht="16.5" customHeight="1">
      <c r="A1" s="599"/>
      <c r="B1" s="599"/>
      <c r="C1" s="599"/>
      <c r="D1" s="599"/>
      <c r="E1" s="599"/>
      <c r="F1" s="355"/>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row>
    <row r="2" spans="1:324" s="4" customFormat="1" ht="32.25" customHeight="1">
      <c r="A2" s="600" t="s">
        <v>32</v>
      </c>
      <c r="B2" s="600"/>
      <c r="C2" s="600"/>
      <c r="D2" s="600"/>
      <c r="E2" s="600"/>
      <c r="F2" s="600"/>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row>
    <row r="3" spans="1:324" s="4" customFormat="1" ht="51" customHeight="1">
      <c r="A3" s="601" t="s">
        <v>28</v>
      </c>
      <c r="B3" s="601"/>
      <c r="C3" s="601"/>
      <c r="D3" s="601"/>
      <c r="E3" s="601"/>
      <c r="F3" s="601"/>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row>
    <row r="4" spans="1:324" s="4" customFormat="1" ht="53.25" customHeight="1">
      <c r="A4" s="602" t="s">
        <v>290</v>
      </c>
      <c r="B4" s="602"/>
      <c r="C4" s="602"/>
      <c r="D4" s="602"/>
      <c r="E4" s="602"/>
      <c r="F4" s="602"/>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row>
    <row r="5" spans="1:324" s="4" customFormat="1" ht="5.25" customHeight="1">
      <c r="A5" s="603"/>
      <c r="B5" s="603"/>
      <c r="C5" s="603"/>
      <c r="D5" s="603"/>
      <c r="E5" s="603"/>
      <c r="F5" s="356"/>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row>
    <row r="6" spans="1:324" s="5" customFormat="1" ht="42.75" customHeight="1">
      <c r="A6" s="604" t="s">
        <v>31</v>
      </c>
      <c r="B6" s="604"/>
      <c r="C6" s="604"/>
      <c r="D6" s="604"/>
      <c r="E6" s="604"/>
      <c r="F6" s="604"/>
    </row>
    <row r="7" spans="1:324" s="364" customFormat="1" ht="15" customHeight="1">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5"/>
      <c r="CO7" s="505"/>
      <c r="CP7" s="505"/>
      <c r="CQ7" s="505"/>
      <c r="CR7" s="505"/>
      <c r="CS7" s="505"/>
      <c r="CT7" s="505"/>
      <c r="CU7" s="505"/>
      <c r="CV7" s="505"/>
      <c r="CW7" s="505"/>
      <c r="CX7" s="505"/>
      <c r="CY7" s="505"/>
      <c r="CZ7" s="505"/>
      <c r="DA7" s="505"/>
      <c r="DB7" s="505"/>
      <c r="DC7" s="505"/>
      <c r="DD7" s="505"/>
      <c r="DE7" s="505"/>
      <c r="DF7" s="505"/>
      <c r="DG7" s="505"/>
      <c r="DH7" s="505"/>
      <c r="DI7" s="505"/>
      <c r="DJ7" s="505"/>
      <c r="DK7" s="505"/>
      <c r="DL7" s="505"/>
      <c r="DM7" s="505"/>
      <c r="DN7" s="505"/>
      <c r="DO7" s="505"/>
      <c r="DP7" s="505"/>
      <c r="DQ7" s="505"/>
      <c r="DR7" s="505"/>
      <c r="DS7" s="505"/>
      <c r="DT7" s="505"/>
      <c r="DU7" s="505"/>
      <c r="DV7" s="505"/>
      <c r="DW7" s="505"/>
      <c r="DX7" s="505"/>
      <c r="DY7" s="505"/>
      <c r="DZ7" s="505"/>
      <c r="EA7" s="505"/>
      <c r="EB7" s="505"/>
      <c r="EC7" s="505"/>
      <c r="ED7" s="505"/>
      <c r="EE7" s="505"/>
      <c r="EF7" s="505"/>
      <c r="EG7" s="505"/>
      <c r="EH7" s="505"/>
      <c r="EI7" s="505"/>
      <c r="EJ7" s="505"/>
      <c r="EK7" s="505"/>
      <c r="EL7" s="505"/>
      <c r="EM7" s="505"/>
      <c r="EN7" s="505"/>
      <c r="EO7" s="505"/>
      <c r="EP7" s="505"/>
      <c r="EQ7" s="505"/>
      <c r="ER7" s="505"/>
      <c r="ES7" s="505"/>
      <c r="ET7" s="505"/>
      <c r="EU7" s="505"/>
      <c r="EV7" s="505"/>
      <c r="EW7" s="505"/>
      <c r="EX7" s="505"/>
      <c r="EY7" s="505"/>
      <c r="EZ7" s="505"/>
      <c r="FA7" s="505"/>
      <c r="FB7" s="505"/>
      <c r="FC7" s="505"/>
      <c r="FD7" s="505"/>
      <c r="FE7" s="505"/>
      <c r="FF7" s="505"/>
      <c r="FG7" s="505"/>
      <c r="FH7" s="505"/>
      <c r="FI7" s="505"/>
      <c r="FJ7" s="505"/>
      <c r="FK7" s="505"/>
      <c r="FL7" s="505"/>
      <c r="FM7" s="505"/>
      <c r="FN7" s="505"/>
      <c r="FO7" s="505"/>
      <c r="FP7" s="505"/>
      <c r="FQ7" s="505"/>
      <c r="FR7" s="505"/>
      <c r="FS7" s="505"/>
      <c r="FT7" s="505"/>
      <c r="FU7" s="505"/>
      <c r="FV7" s="505"/>
      <c r="FW7" s="505"/>
      <c r="FX7" s="505"/>
      <c r="FY7" s="505"/>
      <c r="FZ7" s="505"/>
      <c r="GA7" s="505"/>
      <c r="GB7" s="505"/>
      <c r="GC7" s="505"/>
      <c r="GD7" s="505"/>
      <c r="GE7" s="505"/>
      <c r="GF7" s="505"/>
      <c r="GG7" s="505"/>
      <c r="GH7" s="505"/>
      <c r="GI7" s="505"/>
      <c r="GJ7" s="505"/>
      <c r="GK7" s="505"/>
      <c r="GL7" s="505"/>
      <c r="GM7" s="505"/>
      <c r="GN7" s="505"/>
      <c r="GO7" s="505"/>
      <c r="GP7" s="505"/>
      <c r="GQ7" s="505"/>
      <c r="GR7" s="505"/>
      <c r="GS7" s="505"/>
      <c r="GT7" s="505"/>
      <c r="GU7" s="505"/>
      <c r="GV7" s="505"/>
      <c r="GW7" s="505"/>
      <c r="GX7" s="505"/>
      <c r="GY7" s="505"/>
      <c r="GZ7" s="505"/>
      <c r="HA7" s="505"/>
      <c r="HB7" s="505"/>
      <c r="HC7" s="505"/>
      <c r="HD7" s="505"/>
      <c r="HE7" s="505"/>
      <c r="HF7" s="505"/>
      <c r="HG7" s="505"/>
      <c r="HH7" s="505"/>
      <c r="HI7" s="505"/>
      <c r="HJ7" s="505"/>
      <c r="HK7" s="505"/>
      <c r="HL7" s="505"/>
      <c r="HM7" s="505"/>
      <c r="HN7" s="505"/>
      <c r="HO7" s="505"/>
      <c r="HP7" s="505"/>
      <c r="HQ7" s="505"/>
      <c r="HR7" s="505"/>
      <c r="HS7" s="505"/>
      <c r="HT7" s="505"/>
      <c r="HU7" s="505"/>
      <c r="HV7" s="505"/>
      <c r="HW7" s="505"/>
      <c r="HX7" s="505"/>
      <c r="HY7" s="505"/>
      <c r="HZ7" s="505"/>
      <c r="IA7" s="505"/>
      <c r="IB7" s="505"/>
      <c r="IC7" s="505"/>
      <c r="ID7" s="505"/>
      <c r="IE7" s="505"/>
      <c r="IF7" s="505"/>
      <c r="IG7" s="505"/>
      <c r="IH7" s="505"/>
      <c r="II7" s="505"/>
      <c r="IJ7" s="505"/>
      <c r="IK7" s="505"/>
      <c r="IL7" s="505"/>
      <c r="IM7" s="505"/>
      <c r="IN7" s="505"/>
      <c r="IO7" s="505"/>
      <c r="IP7" s="505"/>
      <c r="IQ7" s="505"/>
      <c r="IR7" s="505"/>
      <c r="IS7" s="505"/>
      <c r="IT7" s="505"/>
      <c r="IU7" s="505"/>
      <c r="IV7" s="505"/>
      <c r="IW7" s="505"/>
      <c r="IX7" s="505"/>
      <c r="IY7" s="505"/>
      <c r="IZ7" s="505"/>
      <c r="JA7" s="505"/>
      <c r="JB7" s="505"/>
      <c r="JC7" s="505"/>
      <c r="JD7" s="505"/>
      <c r="JE7" s="505"/>
      <c r="JF7" s="505"/>
      <c r="JG7" s="505"/>
      <c r="JH7" s="505"/>
      <c r="JI7" s="505"/>
      <c r="JJ7" s="505"/>
      <c r="JK7" s="505"/>
      <c r="JL7" s="505"/>
      <c r="JM7" s="505"/>
      <c r="JN7" s="505"/>
      <c r="JO7" s="505"/>
      <c r="JP7" s="505"/>
      <c r="JQ7" s="505"/>
      <c r="JR7" s="505"/>
      <c r="JS7" s="505"/>
      <c r="JT7" s="505"/>
      <c r="JU7" s="505"/>
      <c r="JV7" s="505"/>
      <c r="JW7" s="505"/>
      <c r="JX7" s="505"/>
      <c r="JY7" s="505"/>
      <c r="JZ7" s="505"/>
      <c r="KA7" s="505"/>
      <c r="KB7" s="505"/>
      <c r="KC7" s="505"/>
      <c r="KD7" s="505"/>
      <c r="KE7" s="505"/>
      <c r="KF7" s="505"/>
      <c r="KG7" s="505"/>
      <c r="KH7" s="505"/>
      <c r="KI7" s="505"/>
      <c r="KJ7" s="505"/>
      <c r="KK7" s="505"/>
      <c r="KL7" s="505"/>
      <c r="KM7" s="505"/>
      <c r="KN7" s="505"/>
      <c r="KO7" s="505"/>
      <c r="KP7" s="505"/>
      <c r="KQ7" s="505"/>
      <c r="KR7" s="505"/>
      <c r="KS7" s="505"/>
      <c r="KT7" s="505"/>
      <c r="KU7" s="505"/>
      <c r="KV7" s="505"/>
      <c r="KW7" s="505"/>
      <c r="KX7" s="505"/>
      <c r="KY7" s="505"/>
      <c r="KZ7" s="505"/>
      <c r="LA7" s="505"/>
      <c r="LB7" s="505"/>
      <c r="LC7" s="505"/>
      <c r="LD7" s="505"/>
      <c r="LE7" s="505"/>
      <c r="LF7" s="505"/>
      <c r="LG7" s="505"/>
      <c r="LH7" s="505"/>
      <c r="LI7" s="505"/>
      <c r="LJ7" s="505"/>
      <c r="LK7" s="505"/>
      <c r="LL7" s="505"/>
    </row>
    <row r="8" spans="1:324" s="510" customFormat="1" ht="50.1" customHeight="1">
      <c r="A8" s="685" t="s">
        <v>383</v>
      </c>
      <c r="B8" s="685"/>
      <c r="C8" s="685"/>
      <c r="D8" s="685"/>
      <c r="E8" s="685"/>
      <c r="F8" s="685"/>
    </row>
    <row r="9" spans="1:324" s="217" customFormat="1" ht="15" customHeight="1">
      <c r="B9" s="218"/>
      <c r="C9" s="218"/>
      <c r="D9" s="218"/>
      <c r="E9" s="218"/>
      <c r="F9" s="218"/>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2"/>
      <c r="BK9" s="502"/>
      <c r="BL9" s="502"/>
      <c r="BM9" s="502"/>
      <c r="BN9" s="502"/>
      <c r="BO9" s="502"/>
      <c r="BP9" s="502"/>
      <c r="BQ9" s="502"/>
      <c r="BR9" s="502"/>
      <c r="BS9" s="502"/>
      <c r="BT9" s="502"/>
      <c r="BU9" s="502"/>
      <c r="BV9" s="502"/>
      <c r="BW9" s="502"/>
      <c r="BX9" s="502"/>
      <c r="BY9" s="502"/>
      <c r="BZ9" s="502"/>
      <c r="CA9" s="502"/>
      <c r="CB9" s="502"/>
      <c r="CC9" s="502"/>
      <c r="CD9" s="502"/>
      <c r="CE9" s="502"/>
      <c r="CF9" s="502"/>
      <c r="CG9" s="502"/>
      <c r="CH9" s="502"/>
      <c r="CI9" s="502"/>
      <c r="CJ9" s="502"/>
      <c r="CK9" s="502"/>
      <c r="CL9" s="502"/>
      <c r="CM9" s="502"/>
      <c r="CN9" s="502"/>
      <c r="CO9" s="502"/>
      <c r="CP9" s="502"/>
      <c r="CQ9" s="502"/>
      <c r="CR9" s="502"/>
      <c r="CS9" s="502"/>
      <c r="CT9" s="502"/>
      <c r="CU9" s="502"/>
      <c r="CV9" s="502"/>
      <c r="CW9" s="502"/>
      <c r="CX9" s="502"/>
      <c r="CY9" s="502"/>
      <c r="CZ9" s="502"/>
      <c r="DA9" s="502"/>
      <c r="DB9" s="502"/>
      <c r="DC9" s="502"/>
      <c r="DD9" s="502"/>
      <c r="DE9" s="502"/>
      <c r="DF9" s="502"/>
      <c r="DG9" s="502"/>
      <c r="DH9" s="502"/>
      <c r="DI9" s="502"/>
      <c r="DJ9" s="502"/>
      <c r="DK9" s="502"/>
      <c r="DL9" s="502"/>
      <c r="DM9" s="502"/>
      <c r="DN9" s="502"/>
      <c r="DO9" s="502"/>
      <c r="DP9" s="502"/>
      <c r="DQ9" s="502"/>
      <c r="DR9" s="502"/>
      <c r="DS9" s="502"/>
      <c r="DT9" s="502"/>
      <c r="DU9" s="502"/>
      <c r="DV9" s="502"/>
      <c r="DW9" s="502"/>
      <c r="DX9" s="502"/>
      <c r="DY9" s="502"/>
      <c r="DZ9" s="502"/>
      <c r="EA9" s="502"/>
      <c r="EB9" s="502"/>
      <c r="EC9" s="502"/>
      <c r="ED9" s="502"/>
      <c r="EE9" s="502"/>
      <c r="EF9" s="502"/>
      <c r="EG9" s="502"/>
      <c r="EH9" s="502"/>
      <c r="EI9" s="502"/>
      <c r="EJ9" s="502"/>
      <c r="EK9" s="502"/>
      <c r="EL9" s="502"/>
      <c r="EM9" s="502"/>
      <c r="EN9" s="502"/>
      <c r="EO9" s="502"/>
      <c r="EP9" s="502"/>
      <c r="EQ9" s="502"/>
      <c r="ER9" s="502"/>
      <c r="ES9" s="502"/>
      <c r="ET9" s="502"/>
      <c r="EU9" s="502"/>
      <c r="EV9" s="502"/>
      <c r="EW9" s="502"/>
      <c r="EX9" s="502"/>
      <c r="EY9" s="502"/>
      <c r="EZ9" s="502"/>
      <c r="FA9" s="502"/>
      <c r="FB9" s="502"/>
      <c r="FC9" s="502"/>
      <c r="FD9" s="502"/>
      <c r="FE9" s="502"/>
      <c r="FF9" s="502"/>
      <c r="FG9" s="502"/>
      <c r="FH9" s="502"/>
      <c r="FI9" s="502"/>
      <c r="FJ9" s="502"/>
      <c r="FK9" s="502"/>
      <c r="FL9" s="502"/>
      <c r="FM9" s="502"/>
      <c r="FN9" s="502"/>
      <c r="FO9" s="502"/>
      <c r="FP9" s="502"/>
      <c r="FQ9" s="502"/>
      <c r="FR9" s="502"/>
      <c r="FS9" s="502"/>
      <c r="FT9" s="502"/>
      <c r="FU9" s="502"/>
      <c r="FV9" s="502"/>
      <c r="FW9" s="502"/>
      <c r="FX9" s="502"/>
      <c r="FY9" s="502"/>
      <c r="FZ9" s="502"/>
      <c r="GA9" s="502"/>
      <c r="GB9" s="502"/>
      <c r="GC9" s="502"/>
      <c r="GD9" s="502"/>
      <c r="GE9" s="502"/>
      <c r="GF9" s="502"/>
      <c r="GG9" s="502"/>
      <c r="GH9" s="502"/>
      <c r="GI9" s="502"/>
      <c r="GJ9" s="502"/>
      <c r="GK9" s="502"/>
      <c r="GL9" s="502"/>
      <c r="GM9" s="502"/>
      <c r="GN9" s="502"/>
      <c r="GO9" s="502"/>
      <c r="GP9" s="502"/>
      <c r="GQ9" s="502"/>
      <c r="GR9" s="502"/>
      <c r="GS9" s="502"/>
      <c r="GT9" s="502"/>
      <c r="GU9" s="502"/>
      <c r="GV9" s="502"/>
      <c r="GW9" s="502"/>
      <c r="GX9" s="502"/>
      <c r="GY9" s="502"/>
      <c r="GZ9" s="502"/>
      <c r="HA9" s="502"/>
      <c r="HB9" s="502"/>
      <c r="HC9" s="502"/>
      <c r="HD9" s="502"/>
      <c r="HE9" s="502"/>
      <c r="HF9" s="502"/>
      <c r="HG9" s="502"/>
      <c r="HH9" s="502"/>
      <c r="HI9" s="502"/>
      <c r="HJ9" s="502"/>
      <c r="HK9" s="502"/>
      <c r="HL9" s="502"/>
      <c r="HM9" s="502"/>
      <c r="HN9" s="502"/>
      <c r="HO9" s="502"/>
      <c r="HP9" s="502"/>
      <c r="HQ9" s="502"/>
      <c r="HR9" s="502"/>
      <c r="HS9" s="502"/>
      <c r="HT9" s="502"/>
      <c r="HU9" s="502"/>
      <c r="HV9" s="502"/>
      <c r="HW9" s="502"/>
      <c r="HX9" s="502"/>
      <c r="HY9" s="502"/>
      <c r="HZ9" s="502"/>
      <c r="IA9" s="502"/>
      <c r="IB9" s="502"/>
      <c r="IC9" s="502"/>
      <c r="ID9" s="502"/>
      <c r="IE9" s="502"/>
      <c r="IF9" s="502"/>
      <c r="IG9" s="502"/>
      <c r="IH9" s="502"/>
      <c r="II9" s="502"/>
      <c r="IJ9" s="502"/>
      <c r="IK9" s="502"/>
      <c r="IL9" s="502"/>
      <c r="IM9" s="502"/>
      <c r="IN9" s="502"/>
      <c r="IO9" s="502"/>
      <c r="IP9" s="502"/>
      <c r="IQ9" s="502"/>
      <c r="IR9" s="502"/>
      <c r="IS9" s="502"/>
      <c r="IT9" s="502"/>
      <c r="IU9" s="502"/>
      <c r="IV9" s="502"/>
      <c r="IW9" s="502"/>
      <c r="IX9" s="502"/>
      <c r="IY9" s="502"/>
      <c r="IZ9" s="502"/>
      <c r="JA9" s="502"/>
      <c r="JB9" s="502"/>
      <c r="JC9" s="502"/>
      <c r="JD9" s="502"/>
      <c r="JE9" s="502"/>
      <c r="JF9" s="502"/>
      <c r="JG9" s="502"/>
      <c r="JH9" s="502"/>
      <c r="JI9" s="502"/>
      <c r="JJ9" s="502"/>
      <c r="JK9" s="502"/>
      <c r="JL9" s="502"/>
      <c r="JM9" s="502"/>
      <c r="JN9" s="502"/>
      <c r="JO9" s="502"/>
      <c r="JP9" s="502"/>
      <c r="JQ9" s="502"/>
      <c r="JR9" s="502"/>
      <c r="JS9" s="502"/>
      <c r="JT9" s="502"/>
      <c r="JU9" s="502"/>
      <c r="JV9" s="502"/>
      <c r="JW9" s="502"/>
      <c r="JX9" s="502"/>
      <c r="JY9" s="502"/>
      <c r="JZ9" s="502"/>
      <c r="KA9" s="502"/>
      <c r="KB9" s="502"/>
      <c r="KC9" s="502"/>
      <c r="KD9" s="502"/>
      <c r="KE9" s="502"/>
      <c r="KF9" s="502"/>
      <c r="KG9" s="502"/>
      <c r="KH9" s="502"/>
      <c r="KI9" s="502"/>
      <c r="KJ9" s="502"/>
      <c r="KK9" s="502"/>
      <c r="KL9" s="502"/>
      <c r="KM9" s="502"/>
      <c r="KN9" s="502"/>
      <c r="KO9" s="502"/>
      <c r="KP9" s="502"/>
      <c r="KQ9" s="502"/>
      <c r="KR9" s="502"/>
      <c r="KS9" s="502"/>
      <c r="KT9" s="502"/>
      <c r="KU9" s="502"/>
      <c r="KV9" s="502"/>
      <c r="KW9" s="502"/>
      <c r="KX9" s="502"/>
      <c r="KY9" s="502"/>
      <c r="KZ9" s="502"/>
      <c r="LA9" s="502"/>
      <c r="LB9" s="502"/>
      <c r="LC9" s="502"/>
      <c r="LD9" s="502"/>
      <c r="LE9" s="502"/>
      <c r="LF9" s="502"/>
      <c r="LG9" s="502"/>
      <c r="LH9" s="502"/>
      <c r="LI9" s="502"/>
      <c r="LJ9" s="502"/>
      <c r="LK9" s="502"/>
      <c r="LL9" s="502"/>
    </row>
    <row r="10" spans="1:324" s="508" customFormat="1" ht="50.1" customHeight="1">
      <c r="A10" s="686" t="s">
        <v>291</v>
      </c>
      <c r="B10" s="686"/>
      <c r="C10" s="686"/>
      <c r="D10" s="686"/>
      <c r="E10" s="686"/>
      <c r="F10" s="686"/>
    </row>
    <row r="11" spans="1:324" s="217" customFormat="1" ht="15" customHeight="1">
      <c r="B11" s="218"/>
      <c r="C11" s="218"/>
      <c r="D11" s="218"/>
      <c r="E11" s="218"/>
      <c r="F11" s="218"/>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c r="BA11" s="502"/>
      <c r="BB11" s="502"/>
      <c r="BC11" s="502"/>
      <c r="BD11" s="502"/>
      <c r="BE11" s="502"/>
      <c r="BF11" s="502"/>
      <c r="BG11" s="502"/>
      <c r="BH11" s="502"/>
      <c r="BI11" s="502"/>
      <c r="BJ11" s="502"/>
      <c r="BK11" s="502"/>
      <c r="BL11" s="502"/>
      <c r="BM11" s="502"/>
      <c r="BN11" s="502"/>
      <c r="BO11" s="502"/>
      <c r="BP11" s="502"/>
      <c r="BQ11" s="502"/>
      <c r="BR11" s="502"/>
      <c r="BS11" s="502"/>
      <c r="BT11" s="502"/>
      <c r="BU11" s="502"/>
      <c r="BV11" s="502"/>
      <c r="BW11" s="502"/>
      <c r="BX11" s="502"/>
      <c r="BY11" s="502"/>
      <c r="BZ11" s="502"/>
      <c r="CA11" s="502"/>
      <c r="CB11" s="502"/>
      <c r="CC11" s="502"/>
      <c r="CD11" s="502"/>
      <c r="CE11" s="502"/>
      <c r="CF11" s="502"/>
      <c r="CG11" s="502"/>
      <c r="CH11" s="502"/>
      <c r="CI11" s="502"/>
      <c r="CJ11" s="502"/>
      <c r="CK11" s="502"/>
      <c r="CL11" s="502"/>
      <c r="CM11" s="502"/>
      <c r="CN11" s="502"/>
      <c r="CO11" s="502"/>
      <c r="CP11" s="502"/>
      <c r="CQ11" s="502"/>
      <c r="CR11" s="502"/>
      <c r="CS11" s="502"/>
      <c r="CT11" s="502"/>
      <c r="CU11" s="502"/>
      <c r="CV11" s="502"/>
      <c r="CW11" s="502"/>
      <c r="CX11" s="502"/>
      <c r="CY11" s="502"/>
      <c r="CZ11" s="502"/>
      <c r="DA11" s="502"/>
      <c r="DB11" s="502"/>
      <c r="DC11" s="502"/>
      <c r="DD11" s="502"/>
      <c r="DE11" s="502"/>
      <c r="DF11" s="502"/>
      <c r="DG11" s="502"/>
      <c r="DH11" s="502"/>
      <c r="DI11" s="502"/>
      <c r="DJ11" s="502"/>
      <c r="DK11" s="502"/>
      <c r="DL11" s="502"/>
      <c r="DM11" s="502"/>
      <c r="DN11" s="502"/>
      <c r="DO11" s="502"/>
      <c r="DP11" s="502"/>
      <c r="DQ11" s="502"/>
      <c r="DR11" s="502"/>
      <c r="DS11" s="502"/>
      <c r="DT11" s="502"/>
      <c r="DU11" s="502"/>
      <c r="DV11" s="502"/>
      <c r="DW11" s="502"/>
      <c r="DX11" s="502"/>
      <c r="DY11" s="502"/>
      <c r="DZ11" s="502"/>
      <c r="EA11" s="502"/>
      <c r="EB11" s="502"/>
      <c r="EC11" s="502"/>
      <c r="ED11" s="502"/>
      <c r="EE11" s="502"/>
      <c r="EF11" s="502"/>
      <c r="EG11" s="502"/>
      <c r="EH11" s="502"/>
      <c r="EI11" s="502"/>
      <c r="EJ11" s="502"/>
      <c r="EK11" s="502"/>
      <c r="EL11" s="502"/>
      <c r="EM11" s="502"/>
      <c r="EN11" s="502"/>
      <c r="EO11" s="502"/>
      <c r="EP11" s="502"/>
      <c r="EQ11" s="502"/>
      <c r="ER11" s="502"/>
      <c r="ES11" s="502"/>
      <c r="ET11" s="502"/>
      <c r="EU11" s="502"/>
      <c r="EV11" s="502"/>
      <c r="EW11" s="502"/>
      <c r="EX11" s="502"/>
      <c r="EY11" s="502"/>
      <c r="EZ11" s="502"/>
      <c r="FA11" s="502"/>
      <c r="FB11" s="502"/>
      <c r="FC11" s="502"/>
      <c r="FD11" s="502"/>
      <c r="FE11" s="502"/>
      <c r="FF11" s="502"/>
      <c r="FG11" s="502"/>
      <c r="FH11" s="502"/>
      <c r="FI11" s="502"/>
      <c r="FJ11" s="502"/>
      <c r="FK11" s="502"/>
      <c r="FL11" s="502"/>
      <c r="FM11" s="502"/>
      <c r="FN11" s="502"/>
      <c r="FO11" s="502"/>
      <c r="FP11" s="502"/>
      <c r="FQ11" s="502"/>
      <c r="FR11" s="502"/>
      <c r="FS11" s="502"/>
      <c r="FT11" s="502"/>
      <c r="FU11" s="502"/>
      <c r="FV11" s="502"/>
      <c r="FW11" s="502"/>
      <c r="FX11" s="502"/>
      <c r="FY11" s="502"/>
      <c r="FZ11" s="502"/>
      <c r="GA11" s="502"/>
      <c r="GB11" s="502"/>
      <c r="GC11" s="502"/>
      <c r="GD11" s="502"/>
      <c r="GE11" s="502"/>
      <c r="GF11" s="502"/>
      <c r="GG11" s="502"/>
      <c r="GH11" s="502"/>
      <c r="GI11" s="502"/>
      <c r="GJ11" s="502"/>
      <c r="GK11" s="502"/>
      <c r="GL11" s="502"/>
      <c r="GM11" s="502"/>
      <c r="GN11" s="502"/>
      <c r="GO11" s="502"/>
      <c r="GP11" s="502"/>
      <c r="GQ11" s="502"/>
      <c r="GR11" s="502"/>
      <c r="GS11" s="502"/>
      <c r="GT11" s="502"/>
      <c r="GU11" s="502"/>
      <c r="GV11" s="502"/>
      <c r="GW11" s="502"/>
      <c r="GX11" s="502"/>
      <c r="GY11" s="502"/>
      <c r="GZ11" s="502"/>
      <c r="HA11" s="502"/>
      <c r="HB11" s="502"/>
      <c r="HC11" s="502"/>
      <c r="HD11" s="502"/>
      <c r="HE11" s="502"/>
      <c r="HF11" s="502"/>
      <c r="HG11" s="502"/>
      <c r="HH11" s="502"/>
      <c r="HI11" s="502"/>
      <c r="HJ11" s="502"/>
      <c r="HK11" s="502"/>
      <c r="HL11" s="502"/>
      <c r="HM11" s="502"/>
      <c r="HN11" s="502"/>
      <c r="HO11" s="502"/>
      <c r="HP11" s="502"/>
      <c r="HQ11" s="502"/>
      <c r="HR11" s="502"/>
      <c r="HS11" s="502"/>
      <c r="HT11" s="502"/>
      <c r="HU11" s="502"/>
      <c r="HV11" s="502"/>
      <c r="HW11" s="502"/>
      <c r="HX11" s="502"/>
      <c r="HY11" s="502"/>
      <c r="HZ11" s="502"/>
      <c r="IA11" s="502"/>
      <c r="IB11" s="502"/>
      <c r="IC11" s="502"/>
      <c r="ID11" s="502"/>
      <c r="IE11" s="502"/>
      <c r="IF11" s="502"/>
      <c r="IG11" s="502"/>
      <c r="IH11" s="502"/>
      <c r="II11" s="502"/>
      <c r="IJ11" s="502"/>
      <c r="IK11" s="502"/>
      <c r="IL11" s="502"/>
      <c r="IM11" s="502"/>
      <c r="IN11" s="502"/>
      <c r="IO11" s="502"/>
      <c r="IP11" s="502"/>
      <c r="IQ11" s="502"/>
      <c r="IR11" s="502"/>
      <c r="IS11" s="502"/>
      <c r="IT11" s="502"/>
      <c r="IU11" s="502"/>
      <c r="IV11" s="502"/>
      <c r="IW11" s="502"/>
      <c r="IX11" s="502"/>
      <c r="IY11" s="502"/>
      <c r="IZ11" s="502"/>
      <c r="JA11" s="502"/>
      <c r="JB11" s="502"/>
      <c r="JC11" s="502"/>
      <c r="JD11" s="502"/>
      <c r="JE11" s="502"/>
      <c r="JF11" s="502"/>
      <c r="JG11" s="502"/>
      <c r="JH11" s="502"/>
      <c r="JI11" s="502"/>
      <c r="JJ11" s="502"/>
      <c r="JK11" s="502"/>
      <c r="JL11" s="502"/>
      <c r="JM11" s="502"/>
      <c r="JN11" s="502"/>
      <c r="JO11" s="502"/>
      <c r="JP11" s="502"/>
      <c r="JQ11" s="502"/>
      <c r="JR11" s="502"/>
      <c r="JS11" s="502"/>
      <c r="JT11" s="502"/>
      <c r="JU11" s="502"/>
      <c r="JV11" s="502"/>
      <c r="JW11" s="502"/>
      <c r="JX11" s="502"/>
      <c r="JY11" s="502"/>
      <c r="JZ11" s="502"/>
      <c r="KA11" s="502"/>
      <c r="KB11" s="502"/>
      <c r="KC11" s="502"/>
      <c r="KD11" s="502"/>
      <c r="KE11" s="502"/>
      <c r="KF11" s="502"/>
      <c r="KG11" s="502"/>
      <c r="KH11" s="502"/>
      <c r="KI11" s="502"/>
      <c r="KJ11" s="502"/>
      <c r="KK11" s="502"/>
      <c r="KL11" s="502"/>
      <c r="KM11" s="502"/>
      <c r="KN11" s="502"/>
      <c r="KO11" s="502"/>
      <c r="KP11" s="502"/>
      <c r="KQ11" s="502"/>
      <c r="KR11" s="502"/>
      <c r="KS11" s="502"/>
      <c r="KT11" s="502"/>
      <c r="KU11" s="502"/>
      <c r="KV11" s="502"/>
      <c r="KW11" s="502"/>
      <c r="KX11" s="502"/>
      <c r="KY11" s="502"/>
      <c r="KZ11" s="502"/>
      <c r="LA11" s="502"/>
      <c r="LB11" s="502"/>
      <c r="LC11" s="502"/>
      <c r="LD11" s="502"/>
      <c r="LE11" s="502"/>
      <c r="LF11" s="502"/>
      <c r="LG11" s="502"/>
      <c r="LH11" s="502"/>
      <c r="LI11" s="502"/>
      <c r="LJ11" s="502"/>
      <c r="LK11" s="502"/>
      <c r="LL11" s="502"/>
    </row>
    <row r="12" spans="1:324" s="503" customFormat="1" ht="35.25">
      <c r="A12" s="503" t="s">
        <v>341</v>
      </c>
      <c r="B12" s="682" t="s">
        <v>349</v>
      </c>
      <c r="C12" s="682"/>
      <c r="D12" s="682"/>
      <c r="E12" s="682"/>
      <c r="H12" s="509"/>
    </row>
    <row r="13" spans="1:324" s="217" customFormat="1" ht="15" customHeight="1">
      <c r="B13" s="218"/>
      <c r="C13" s="218"/>
      <c r="D13" s="218"/>
      <c r="E13" s="218"/>
      <c r="F13" s="218"/>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2"/>
      <c r="BK13" s="502"/>
      <c r="BL13" s="502"/>
      <c r="BM13" s="502"/>
      <c r="BN13" s="502"/>
      <c r="BO13" s="502"/>
      <c r="BP13" s="502"/>
      <c r="BQ13" s="502"/>
      <c r="BR13" s="502"/>
      <c r="BS13" s="502"/>
      <c r="BT13" s="502"/>
      <c r="BU13" s="502"/>
      <c r="BV13" s="502"/>
      <c r="BW13" s="502"/>
      <c r="BX13" s="502"/>
      <c r="BY13" s="502"/>
      <c r="BZ13" s="502"/>
      <c r="CA13" s="502"/>
      <c r="CB13" s="502"/>
      <c r="CC13" s="502"/>
      <c r="CD13" s="502"/>
      <c r="CE13" s="502"/>
      <c r="CF13" s="502"/>
      <c r="CG13" s="502"/>
      <c r="CH13" s="502"/>
      <c r="CI13" s="502"/>
      <c r="CJ13" s="502"/>
      <c r="CK13" s="502"/>
      <c r="CL13" s="502"/>
      <c r="CM13" s="502"/>
      <c r="CN13" s="502"/>
      <c r="CO13" s="502"/>
      <c r="CP13" s="502"/>
      <c r="CQ13" s="502"/>
      <c r="CR13" s="502"/>
      <c r="CS13" s="502"/>
      <c r="CT13" s="502"/>
      <c r="CU13" s="502"/>
      <c r="CV13" s="502"/>
      <c r="CW13" s="502"/>
      <c r="CX13" s="502"/>
      <c r="CY13" s="502"/>
      <c r="CZ13" s="502"/>
      <c r="DA13" s="502"/>
      <c r="DB13" s="502"/>
      <c r="DC13" s="502"/>
      <c r="DD13" s="502"/>
      <c r="DE13" s="502"/>
      <c r="DF13" s="502"/>
      <c r="DG13" s="502"/>
      <c r="DH13" s="502"/>
      <c r="DI13" s="502"/>
      <c r="DJ13" s="502"/>
      <c r="DK13" s="502"/>
      <c r="DL13" s="502"/>
      <c r="DM13" s="502"/>
      <c r="DN13" s="502"/>
      <c r="DO13" s="502"/>
      <c r="DP13" s="502"/>
      <c r="DQ13" s="502"/>
      <c r="DR13" s="502"/>
      <c r="DS13" s="502"/>
      <c r="DT13" s="502"/>
      <c r="DU13" s="502"/>
      <c r="DV13" s="502"/>
      <c r="DW13" s="502"/>
      <c r="DX13" s="502"/>
      <c r="DY13" s="502"/>
      <c r="DZ13" s="502"/>
      <c r="EA13" s="502"/>
      <c r="EB13" s="502"/>
      <c r="EC13" s="502"/>
      <c r="ED13" s="502"/>
      <c r="EE13" s="502"/>
      <c r="EF13" s="502"/>
      <c r="EG13" s="502"/>
      <c r="EH13" s="502"/>
      <c r="EI13" s="502"/>
      <c r="EJ13" s="502"/>
      <c r="EK13" s="502"/>
      <c r="EL13" s="502"/>
      <c r="EM13" s="502"/>
      <c r="EN13" s="502"/>
      <c r="EO13" s="502"/>
      <c r="EP13" s="502"/>
      <c r="EQ13" s="502"/>
      <c r="ER13" s="502"/>
      <c r="ES13" s="502"/>
      <c r="ET13" s="502"/>
      <c r="EU13" s="502"/>
      <c r="EV13" s="502"/>
      <c r="EW13" s="502"/>
      <c r="EX13" s="502"/>
      <c r="EY13" s="502"/>
      <c r="EZ13" s="502"/>
      <c r="FA13" s="502"/>
      <c r="FB13" s="502"/>
      <c r="FC13" s="502"/>
      <c r="FD13" s="502"/>
      <c r="FE13" s="502"/>
      <c r="FF13" s="502"/>
      <c r="FG13" s="502"/>
      <c r="FH13" s="502"/>
      <c r="FI13" s="502"/>
      <c r="FJ13" s="502"/>
      <c r="FK13" s="502"/>
      <c r="FL13" s="502"/>
      <c r="FM13" s="502"/>
      <c r="FN13" s="502"/>
      <c r="FO13" s="502"/>
      <c r="FP13" s="502"/>
      <c r="FQ13" s="502"/>
      <c r="FR13" s="502"/>
      <c r="FS13" s="502"/>
      <c r="FT13" s="502"/>
      <c r="FU13" s="502"/>
      <c r="FV13" s="502"/>
      <c r="FW13" s="502"/>
      <c r="FX13" s="502"/>
      <c r="FY13" s="502"/>
      <c r="FZ13" s="502"/>
      <c r="GA13" s="502"/>
      <c r="GB13" s="502"/>
      <c r="GC13" s="502"/>
      <c r="GD13" s="502"/>
      <c r="GE13" s="502"/>
      <c r="GF13" s="502"/>
      <c r="GG13" s="502"/>
      <c r="GH13" s="502"/>
      <c r="GI13" s="502"/>
      <c r="GJ13" s="502"/>
      <c r="GK13" s="502"/>
      <c r="GL13" s="502"/>
      <c r="GM13" s="502"/>
      <c r="GN13" s="502"/>
      <c r="GO13" s="502"/>
      <c r="GP13" s="502"/>
      <c r="GQ13" s="502"/>
      <c r="GR13" s="502"/>
      <c r="GS13" s="502"/>
      <c r="GT13" s="502"/>
      <c r="GU13" s="502"/>
      <c r="GV13" s="502"/>
      <c r="GW13" s="502"/>
      <c r="GX13" s="502"/>
      <c r="GY13" s="502"/>
      <c r="GZ13" s="502"/>
      <c r="HA13" s="502"/>
      <c r="HB13" s="502"/>
      <c r="HC13" s="502"/>
      <c r="HD13" s="502"/>
      <c r="HE13" s="502"/>
      <c r="HF13" s="502"/>
      <c r="HG13" s="502"/>
      <c r="HH13" s="502"/>
      <c r="HI13" s="502"/>
      <c r="HJ13" s="502"/>
      <c r="HK13" s="502"/>
      <c r="HL13" s="502"/>
      <c r="HM13" s="502"/>
      <c r="HN13" s="502"/>
      <c r="HO13" s="502"/>
      <c r="HP13" s="502"/>
      <c r="HQ13" s="502"/>
      <c r="HR13" s="502"/>
      <c r="HS13" s="502"/>
      <c r="HT13" s="502"/>
      <c r="HU13" s="502"/>
      <c r="HV13" s="502"/>
      <c r="HW13" s="502"/>
      <c r="HX13" s="502"/>
      <c r="HY13" s="502"/>
      <c r="HZ13" s="502"/>
      <c r="IA13" s="502"/>
      <c r="IB13" s="502"/>
      <c r="IC13" s="502"/>
      <c r="ID13" s="502"/>
      <c r="IE13" s="502"/>
      <c r="IF13" s="502"/>
      <c r="IG13" s="502"/>
      <c r="IH13" s="502"/>
      <c r="II13" s="502"/>
      <c r="IJ13" s="502"/>
      <c r="IK13" s="502"/>
      <c r="IL13" s="502"/>
      <c r="IM13" s="502"/>
      <c r="IN13" s="502"/>
      <c r="IO13" s="502"/>
      <c r="IP13" s="502"/>
      <c r="IQ13" s="502"/>
      <c r="IR13" s="502"/>
      <c r="IS13" s="502"/>
      <c r="IT13" s="502"/>
      <c r="IU13" s="502"/>
      <c r="IV13" s="502"/>
      <c r="IW13" s="502"/>
      <c r="IX13" s="502"/>
      <c r="IY13" s="502"/>
      <c r="IZ13" s="502"/>
      <c r="JA13" s="502"/>
      <c r="JB13" s="502"/>
      <c r="JC13" s="502"/>
      <c r="JD13" s="502"/>
      <c r="JE13" s="502"/>
      <c r="JF13" s="502"/>
      <c r="JG13" s="502"/>
      <c r="JH13" s="502"/>
      <c r="JI13" s="502"/>
      <c r="JJ13" s="502"/>
      <c r="JK13" s="502"/>
      <c r="JL13" s="502"/>
      <c r="JM13" s="502"/>
      <c r="JN13" s="502"/>
      <c r="JO13" s="502"/>
      <c r="JP13" s="502"/>
      <c r="JQ13" s="502"/>
      <c r="JR13" s="502"/>
      <c r="JS13" s="502"/>
      <c r="JT13" s="502"/>
      <c r="JU13" s="502"/>
      <c r="JV13" s="502"/>
      <c r="JW13" s="502"/>
      <c r="JX13" s="502"/>
      <c r="JY13" s="502"/>
      <c r="JZ13" s="502"/>
      <c r="KA13" s="502"/>
      <c r="KB13" s="502"/>
      <c r="KC13" s="502"/>
      <c r="KD13" s="502"/>
      <c r="KE13" s="502"/>
      <c r="KF13" s="502"/>
      <c r="KG13" s="502"/>
      <c r="KH13" s="502"/>
      <c r="KI13" s="502"/>
      <c r="KJ13" s="502"/>
      <c r="KK13" s="502"/>
      <c r="KL13" s="502"/>
      <c r="KM13" s="502"/>
      <c r="KN13" s="502"/>
      <c r="KO13" s="502"/>
      <c r="KP13" s="502"/>
      <c r="KQ13" s="502"/>
      <c r="KR13" s="502"/>
      <c r="KS13" s="502"/>
      <c r="KT13" s="502"/>
      <c r="KU13" s="502"/>
      <c r="KV13" s="502"/>
      <c r="KW13" s="502"/>
      <c r="KX13" s="502"/>
      <c r="KY13" s="502"/>
      <c r="KZ13" s="502"/>
      <c r="LA13" s="502"/>
      <c r="LB13" s="502"/>
      <c r="LC13" s="502"/>
      <c r="LD13" s="502"/>
      <c r="LE13" s="502"/>
      <c r="LF13" s="502"/>
      <c r="LG13" s="502"/>
      <c r="LH13" s="502"/>
      <c r="LI13" s="502"/>
      <c r="LJ13" s="502"/>
      <c r="LK13" s="502"/>
      <c r="LL13" s="502"/>
    </row>
    <row r="14" spans="1:324" s="217" customFormat="1" ht="90" customHeight="1">
      <c r="A14" s="489">
        <v>1</v>
      </c>
      <c r="B14" s="632" t="s">
        <v>295</v>
      </c>
      <c r="C14" s="632"/>
      <c r="D14" s="632"/>
      <c r="E14" s="632"/>
      <c r="F14" s="500" t="s">
        <v>120</v>
      </c>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2"/>
      <c r="BK14" s="502"/>
      <c r="BL14" s="502"/>
      <c r="BM14" s="502"/>
      <c r="BN14" s="502"/>
      <c r="BO14" s="502"/>
      <c r="BP14" s="502"/>
      <c r="BQ14" s="502"/>
      <c r="BR14" s="502"/>
      <c r="BS14" s="502"/>
      <c r="BT14" s="502"/>
      <c r="BU14" s="502"/>
      <c r="BV14" s="502"/>
      <c r="BW14" s="502"/>
      <c r="BX14" s="502"/>
      <c r="BY14" s="502"/>
      <c r="BZ14" s="502"/>
      <c r="CA14" s="502"/>
      <c r="CB14" s="502"/>
      <c r="CC14" s="502"/>
      <c r="CD14" s="502"/>
      <c r="CE14" s="502"/>
      <c r="CF14" s="502"/>
      <c r="CG14" s="502"/>
      <c r="CH14" s="502"/>
      <c r="CI14" s="502"/>
      <c r="CJ14" s="502"/>
      <c r="CK14" s="502"/>
      <c r="CL14" s="502"/>
      <c r="CM14" s="502"/>
      <c r="CN14" s="502"/>
      <c r="CO14" s="502"/>
      <c r="CP14" s="502"/>
      <c r="CQ14" s="502"/>
      <c r="CR14" s="502"/>
      <c r="CS14" s="502"/>
      <c r="CT14" s="502"/>
      <c r="CU14" s="502"/>
      <c r="CV14" s="502"/>
      <c r="CW14" s="502"/>
      <c r="CX14" s="502"/>
      <c r="CY14" s="502"/>
      <c r="CZ14" s="502"/>
      <c r="DA14" s="502"/>
      <c r="DB14" s="502"/>
      <c r="DC14" s="502"/>
      <c r="DD14" s="502"/>
      <c r="DE14" s="502"/>
      <c r="DF14" s="502"/>
      <c r="DG14" s="502"/>
      <c r="DH14" s="502"/>
      <c r="DI14" s="502"/>
      <c r="DJ14" s="502"/>
      <c r="DK14" s="502"/>
      <c r="DL14" s="502"/>
      <c r="DM14" s="502"/>
      <c r="DN14" s="502"/>
      <c r="DO14" s="502"/>
      <c r="DP14" s="502"/>
      <c r="DQ14" s="502"/>
      <c r="DR14" s="502"/>
      <c r="DS14" s="502"/>
      <c r="DT14" s="502"/>
      <c r="DU14" s="502"/>
      <c r="DV14" s="502"/>
      <c r="DW14" s="502"/>
      <c r="DX14" s="502"/>
      <c r="DY14" s="502"/>
      <c r="DZ14" s="502"/>
      <c r="EA14" s="502"/>
      <c r="EB14" s="502"/>
      <c r="EC14" s="502"/>
      <c r="ED14" s="502"/>
      <c r="EE14" s="502"/>
      <c r="EF14" s="502"/>
      <c r="EG14" s="502"/>
      <c r="EH14" s="502"/>
      <c r="EI14" s="502"/>
      <c r="EJ14" s="502"/>
      <c r="EK14" s="502"/>
      <c r="EL14" s="502"/>
      <c r="EM14" s="502"/>
      <c r="EN14" s="502"/>
      <c r="EO14" s="502"/>
      <c r="EP14" s="502"/>
      <c r="EQ14" s="502"/>
      <c r="ER14" s="502"/>
      <c r="ES14" s="502"/>
      <c r="ET14" s="502"/>
      <c r="EU14" s="502"/>
      <c r="EV14" s="502"/>
      <c r="EW14" s="502"/>
      <c r="EX14" s="502"/>
      <c r="EY14" s="502"/>
      <c r="EZ14" s="502"/>
      <c r="FA14" s="502"/>
      <c r="FB14" s="502"/>
      <c r="FC14" s="502"/>
      <c r="FD14" s="502"/>
      <c r="FE14" s="502"/>
      <c r="FF14" s="502"/>
      <c r="FG14" s="502"/>
      <c r="FH14" s="502"/>
      <c r="FI14" s="502"/>
      <c r="FJ14" s="502"/>
      <c r="FK14" s="502"/>
      <c r="FL14" s="502"/>
      <c r="FM14" s="502"/>
      <c r="FN14" s="502"/>
      <c r="FO14" s="502"/>
      <c r="FP14" s="502"/>
      <c r="FQ14" s="502"/>
      <c r="FR14" s="502"/>
      <c r="FS14" s="502"/>
      <c r="FT14" s="502"/>
      <c r="FU14" s="502"/>
      <c r="FV14" s="502"/>
      <c r="FW14" s="502"/>
      <c r="FX14" s="502"/>
      <c r="FY14" s="502"/>
      <c r="FZ14" s="502"/>
      <c r="GA14" s="502"/>
      <c r="GB14" s="502"/>
      <c r="GC14" s="502"/>
      <c r="GD14" s="502"/>
      <c r="GE14" s="502"/>
      <c r="GF14" s="502"/>
      <c r="GG14" s="502"/>
      <c r="GH14" s="502"/>
      <c r="GI14" s="502"/>
      <c r="GJ14" s="502"/>
      <c r="GK14" s="502"/>
      <c r="GL14" s="502"/>
      <c r="GM14" s="502"/>
      <c r="GN14" s="502"/>
      <c r="GO14" s="502"/>
      <c r="GP14" s="502"/>
      <c r="GQ14" s="502"/>
      <c r="GR14" s="502"/>
      <c r="GS14" s="502"/>
      <c r="GT14" s="502"/>
      <c r="GU14" s="502"/>
      <c r="GV14" s="502"/>
      <c r="GW14" s="502"/>
      <c r="GX14" s="502"/>
      <c r="GY14" s="502"/>
      <c r="GZ14" s="502"/>
      <c r="HA14" s="502"/>
      <c r="HB14" s="502"/>
      <c r="HC14" s="502"/>
      <c r="HD14" s="502"/>
      <c r="HE14" s="502"/>
      <c r="HF14" s="502"/>
      <c r="HG14" s="502"/>
      <c r="HH14" s="502"/>
      <c r="HI14" s="502"/>
      <c r="HJ14" s="502"/>
      <c r="HK14" s="502"/>
      <c r="HL14" s="502"/>
      <c r="HM14" s="502"/>
      <c r="HN14" s="502"/>
      <c r="HO14" s="502"/>
      <c r="HP14" s="502"/>
      <c r="HQ14" s="502"/>
      <c r="HR14" s="502"/>
      <c r="HS14" s="502"/>
      <c r="HT14" s="502"/>
      <c r="HU14" s="502"/>
      <c r="HV14" s="502"/>
      <c r="HW14" s="502"/>
      <c r="HX14" s="502"/>
      <c r="HY14" s="502"/>
      <c r="HZ14" s="502"/>
      <c r="IA14" s="502"/>
      <c r="IB14" s="502"/>
      <c r="IC14" s="502"/>
      <c r="ID14" s="502"/>
      <c r="IE14" s="502"/>
      <c r="IF14" s="502"/>
      <c r="IG14" s="502"/>
      <c r="IH14" s="502"/>
      <c r="II14" s="502"/>
      <c r="IJ14" s="502"/>
      <c r="IK14" s="502"/>
      <c r="IL14" s="502"/>
      <c r="IM14" s="502"/>
      <c r="IN14" s="502"/>
      <c r="IO14" s="502"/>
      <c r="IP14" s="502"/>
      <c r="IQ14" s="502"/>
      <c r="IR14" s="502"/>
      <c r="IS14" s="502"/>
      <c r="IT14" s="502"/>
      <c r="IU14" s="502"/>
      <c r="IV14" s="502"/>
      <c r="IW14" s="502"/>
      <c r="IX14" s="502"/>
      <c r="IY14" s="502"/>
      <c r="IZ14" s="502"/>
      <c r="JA14" s="502"/>
      <c r="JB14" s="502"/>
      <c r="JC14" s="502"/>
      <c r="JD14" s="502"/>
      <c r="JE14" s="502"/>
      <c r="JF14" s="502"/>
      <c r="JG14" s="502"/>
      <c r="JH14" s="502"/>
      <c r="JI14" s="502"/>
      <c r="JJ14" s="502"/>
      <c r="JK14" s="502"/>
      <c r="JL14" s="502"/>
      <c r="JM14" s="502"/>
      <c r="JN14" s="502"/>
      <c r="JO14" s="502"/>
      <c r="JP14" s="502"/>
      <c r="JQ14" s="502"/>
      <c r="JR14" s="502"/>
      <c r="JS14" s="502"/>
      <c r="JT14" s="502"/>
      <c r="JU14" s="502"/>
      <c r="JV14" s="502"/>
      <c r="JW14" s="502"/>
      <c r="JX14" s="502"/>
      <c r="JY14" s="502"/>
      <c r="JZ14" s="502"/>
      <c r="KA14" s="502"/>
      <c r="KB14" s="502"/>
      <c r="KC14" s="502"/>
      <c r="KD14" s="502"/>
      <c r="KE14" s="502"/>
      <c r="KF14" s="502"/>
      <c r="KG14" s="502"/>
      <c r="KH14" s="502"/>
      <c r="KI14" s="502"/>
      <c r="KJ14" s="502"/>
      <c r="KK14" s="502"/>
      <c r="KL14" s="502"/>
      <c r="KM14" s="502"/>
      <c r="KN14" s="502"/>
      <c r="KO14" s="502"/>
      <c r="KP14" s="502"/>
      <c r="KQ14" s="502"/>
      <c r="KR14" s="502"/>
      <c r="KS14" s="502"/>
      <c r="KT14" s="502"/>
      <c r="KU14" s="502"/>
      <c r="KV14" s="502"/>
      <c r="KW14" s="502"/>
      <c r="KX14" s="502"/>
      <c r="KY14" s="502"/>
      <c r="KZ14" s="502"/>
      <c r="LA14" s="502"/>
      <c r="LB14" s="502"/>
      <c r="LC14" s="502"/>
      <c r="LD14" s="502"/>
      <c r="LE14" s="502"/>
      <c r="LF14" s="502"/>
      <c r="LG14" s="502"/>
      <c r="LH14" s="502"/>
      <c r="LI14" s="502"/>
      <c r="LJ14" s="502"/>
      <c r="LK14" s="502"/>
      <c r="LL14" s="502"/>
    </row>
    <row r="15" spans="1:324" s="217" customFormat="1" ht="90" customHeight="1">
      <c r="A15" s="489">
        <v>2</v>
      </c>
      <c r="B15" s="632" t="s">
        <v>299</v>
      </c>
      <c r="C15" s="632"/>
      <c r="D15" s="632"/>
      <c r="E15" s="632"/>
      <c r="F15" s="500" t="s">
        <v>120</v>
      </c>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2"/>
      <c r="BG15" s="502"/>
      <c r="BH15" s="502"/>
      <c r="BI15" s="502"/>
      <c r="BJ15" s="502"/>
      <c r="BK15" s="502"/>
      <c r="BL15" s="502"/>
      <c r="BM15" s="502"/>
      <c r="BN15" s="502"/>
      <c r="BO15" s="502"/>
      <c r="BP15" s="502"/>
      <c r="BQ15" s="502"/>
      <c r="BR15" s="502"/>
      <c r="BS15" s="502"/>
      <c r="BT15" s="502"/>
      <c r="BU15" s="502"/>
      <c r="BV15" s="502"/>
      <c r="BW15" s="502"/>
      <c r="BX15" s="502"/>
      <c r="BY15" s="502"/>
      <c r="BZ15" s="502"/>
      <c r="CA15" s="502"/>
      <c r="CB15" s="502"/>
      <c r="CC15" s="502"/>
      <c r="CD15" s="502"/>
      <c r="CE15" s="502"/>
      <c r="CF15" s="502"/>
      <c r="CG15" s="502"/>
      <c r="CH15" s="502"/>
      <c r="CI15" s="502"/>
      <c r="CJ15" s="502"/>
      <c r="CK15" s="502"/>
      <c r="CL15" s="502"/>
      <c r="CM15" s="502"/>
      <c r="CN15" s="502"/>
      <c r="CO15" s="502"/>
      <c r="CP15" s="502"/>
      <c r="CQ15" s="502"/>
      <c r="CR15" s="502"/>
      <c r="CS15" s="502"/>
      <c r="CT15" s="502"/>
      <c r="CU15" s="502"/>
      <c r="CV15" s="502"/>
      <c r="CW15" s="502"/>
      <c r="CX15" s="502"/>
      <c r="CY15" s="502"/>
      <c r="CZ15" s="502"/>
      <c r="DA15" s="502"/>
      <c r="DB15" s="502"/>
      <c r="DC15" s="502"/>
      <c r="DD15" s="502"/>
      <c r="DE15" s="502"/>
      <c r="DF15" s="502"/>
      <c r="DG15" s="502"/>
      <c r="DH15" s="502"/>
      <c r="DI15" s="502"/>
      <c r="DJ15" s="502"/>
      <c r="DK15" s="502"/>
      <c r="DL15" s="502"/>
      <c r="DM15" s="502"/>
      <c r="DN15" s="502"/>
      <c r="DO15" s="502"/>
      <c r="DP15" s="502"/>
      <c r="DQ15" s="502"/>
      <c r="DR15" s="502"/>
      <c r="DS15" s="502"/>
      <c r="DT15" s="502"/>
      <c r="DU15" s="502"/>
      <c r="DV15" s="502"/>
      <c r="DW15" s="502"/>
      <c r="DX15" s="502"/>
      <c r="DY15" s="502"/>
      <c r="DZ15" s="502"/>
      <c r="EA15" s="502"/>
      <c r="EB15" s="502"/>
      <c r="EC15" s="502"/>
      <c r="ED15" s="502"/>
      <c r="EE15" s="502"/>
      <c r="EF15" s="502"/>
      <c r="EG15" s="502"/>
      <c r="EH15" s="502"/>
      <c r="EI15" s="502"/>
      <c r="EJ15" s="502"/>
      <c r="EK15" s="502"/>
      <c r="EL15" s="502"/>
      <c r="EM15" s="502"/>
      <c r="EN15" s="502"/>
      <c r="EO15" s="502"/>
      <c r="EP15" s="502"/>
      <c r="EQ15" s="502"/>
      <c r="ER15" s="502"/>
      <c r="ES15" s="502"/>
      <c r="ET15" s="502"/>
      <c r="EU15" s="502"/>
      <c r="EV15" s="502"/>
      <c r="EW15" s="502"/>
      <c r="EX15" s="502"/>
      <c r="EY15" s="502"/>
      <c r="EZ15" s="502"/>
      <c r="FA15" s="502"/>
      <c r="FB15" s="502"/>
      <c r="FC15" s="502"/>
      <c r="FD15" s="502"/>
      <c r="FE15" s="502"/>
      <c r="FF15" s="502"/>
      <c r="FG15" s="502"/>
      <c r="FH15" s="502"/>
      <c r="FI15" s="502"/>
      <c r="FJ15" s="502"/>
      <c r="FK15" s="502"/>
      <c r="FL15" s="502"/>
      <c r="FM15" s="502"/>
      <c r="FN15" s="502"/>
      <c r="FO15" s="502"/>
      <c r="FP15" s="502"/>
      <c r="FQ15" s="502"/>
      <c r="FR15" s="502"/>
      <c r="FS15" s="502"/>
      <c r="FT15" s="502"/>
      <c r="FU15" s="502"/>
      <c r="FV15" s="502"/>
      <c r="FW15" s="502"/>
      <c r="FX15" s="502"/>
      <c r="FY15" s="502"/>
      <c r="FZ15" s="502"/>
      <c r="GA15" s="502"/>
      <c r="GB15" s="502"/>
      <c r="GC15" s="502"/>
      <c r="GD15" s="502"/>
      <c r="GE15" s="502"/>
      <c r="GF15" s="502"/>
      <c r="GG15" s="502"/>
      <c r="GH15" s="502"/>
      <c r="GI15" s="502"/>
      <c r="GJ15" s="502"/>
      <c r="GK15" s="502"/>
      <c r="GL15" s="502"/>
      <c r="GM15" s="502"/>
      <c r="GN15" s="502"/>
      <c r="GO15" s="502"/>
      <c r="GP15" s="502"/>
      <c r="GQ15" s="502"/>
      <c r="GR15" s="502"/>
      <c r="GS15" s="502"/>
      <c r="GT15" s="502"/>
      <c r="GU15" s="502"/>
      <c r="GV15" s="502"/>
      <c r="GW15" s="502"/>
      <c r="GX15" s="502"/>
      <c r="GY15" s="502"/>
      <c r="GZ15" s="502"/>
      <c r="HA15" s="502"/>
      <c r="HB15" s="502"/>
      <c r="HC15" s="502"/>
      <c r="HD15" s="502"/>
      <c r="HE15" s="502"/>
      <c r="HF15" s="502"/>
      <c r="HG15" s="502"/>
      <c r="HH15" s="502"/>
      <c r="HI15" s="502"/>
      <c r="HJ15" s="502"/>
      <c r="HK15" s="502"/>
      <c r="HL15" s="502"/>
      <c r="HM15" s="502"/>
      <c r="HN15" s="502"/>
      <c r="HO15" s="502"/>
      <c r="HP15" s="502"/>
      <c r="HQ15" s="502"/>
      <c r="HR15" s="502"/>
      <c r="HS15" s="502"/>
      <c r="HT15" s="502"/>
      <c r="HU15" s="502"/>
      <c r="HV15" s="502"/>
      <c r="HW15" s="502"/>
      <c r="HX15" s="502"/>
      <c r="HY15" s="502"/>
      <c r="HZ15" s="502"/>
      <c r="IA15" s="502"/>
      <c r="IB15" s="502"/>
      <c r="IC15" s="502"/>
      <c r="ID15" s="502"/>
      <c r="IE15" s="502"/>
      <c r="IF15" s="502"/>
      <c r="IG15" s="502"/>
      <c r="IH15" s="502"/>
      <c r="II15" s="502"/>
      <c r="IJ15" s="502"/>
      <c r="IK15" s="502"/>
      <c r="IL15" s="502"/>
      <c r="IM15" s="502"/>
      <c r="IN15" s="502"/>
      <c r="IO15" s="502"/>
      <c r="IP15" s="502"/>
      <c r="IQ15" s="502"/>
      <c r="IR15" s="502"/>
      <c r="IS15" s="502"/>
      <c r="IT15" s="502"/>
      <c r="IU15" s="502"/>
      <c r="IV15" s="502"/>
      <c r="IW15" s="502"/>
      <c r="IX15" s="502"/>
      <c r="IY15" s="502"/>
      <c r="IZ15" s="502"/>
      <c r="JA15" s="502"/>
      <c r="JB15" s="502"/>
      <c r="JC15" s="502"/>
      <c r="JD15" s="502"/>
      <c r="JE15" s="502"/>
      <c r="JF15" s="502"/>
      <c r="JG15" s="502"/>
      <c r="JH15" s="502"/>
      <c r="JI15" s="502"/>
      <c r="JJ15" s="502"/>
      <c r="JK15" s="502"/>
      <c r="JL15" s="502"/>
      <c r="JM15" s="502"/>
      <c r="JN15" s="502"/>
      <c r="JO15" s="502"/>
      <c r="JP15" s="502"/>
      <c r="JQ15" s="502"/>
      <c r="JR15" s="502"/>
      <c r="JS15" s="502"/>
      <c r="JT15" s="502"/>
      <c r="JU15" s="502"/>
      <c r="JV15" s="502"/>
      <c r="JW15" s="502"/>
      <c r="JX15" s="502"/>
      <c r="JY15" s="502"/>
      <c r="JZ15" s="502"/>
      <c r="KA15" s="502"/>
      <c r="KB15" s="502"/>
      <c r="KC15" s="502"/>
      <c r="KD15" s="502"/>
      <c r="KE15" s="502"/>
      <c r="KF15" s="502"/>
      <c r="KG15" s="502"/>
      <c r="KH15" s="502"/>
      <c r="KI15" s="502"/>
      <c r="KJ15" s="502"/>
      <c r="KK15" s="502"/>
      <c r="KL15" s="502"/>
      <c r="KM15" s="502"/>
      <c r="KN15" s="502"/>
      <c r="KO15" s="502"/>
      <c r="KP15" s="502"/>
      <c r="KQ15" s="502"/>
      <c r="KR15" s="502"/>
      <c r="KS15" s="502"/>
      <c r="KT15" s="502"/>
      <c r="KU15" s="502"/>
      <c r="KV15" s="502"/>
      <c r="KW15" s="502"/>
      <c r="KX15" s="502"/>
      <c r="KY15" s="502"/>
      <c r="KZ15" s="502"/>
      <c r="LA15" s="502"/>
      <c r="LB15" s="502"/>
      <c r="LC15" s="502"/>
      <c r="LD15" s="502"/>
      <c r="LE15" s="502"/>
      <c r="LF15" s="502"/>
      <c r="LG15" s="502"/>
      <c r="LH15" s="502"/>
      <c r="LI15" s="502"/>
      <c r="LJ15" s="502"/>
      <c r="LK15" s="502"/>
      <c r="LL15" s="502"/>
    </row>
    <row r="16" spans="1:324" s="278" customFormat="1" ht="99.95" customHeight="1">
      <c r="A16" s="489">
        <v>3</v>
      </c>
      <c r="B16" s="632" t="s">
        <v>301</v>
      </c>
      <c r="C16" s="632"/>
      <c r="D16" s="632"/>
      <c r="E16" s="632"/>
      <c r="F16" s="504" t="s">
        <v>363</v>
      </c>
      <c r="H16" s="506"/>
    </row>
    <row r="17" spans="1:324" s="10" customFormat="1" ht="90" customHeight="1">
      <c r="A17" s="18"/>
      <c r="B17" s="18"/>
      <c r="C17" s="18"/>
      <c r="D17" s="18"/>
      <c r="E17" s="18"/>
      <c r="F17" s="18"/>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1"/>
      <c r="AU17" s="501"/>
      <c r="AV17" s="501"/>
      <c r="AW17" s="501"/>
      <c r="AX17" s="501"/>
      <c r="AY17" s="501"/>
      <c r="AZ17" s="501"/>
      <c r="BA17" s="501"/>
      <c r="BB17" s="501"/>
      <c r="BC17" s="501"/>
      <c r="BD17" s="501"/>
      <c r="BE17" s="501"/>
      <c r="BF17" s="501"/>
      <c r="BG17" s="501"/>
      <c r="BH17" s="501"/>
      <c r="BI17" s="501"/>
      <c r="BJ17" s="501"/>
      <c r="BK17" s="501"/>
      <c r="BL17" s="501"/>
      <c r="BM17" s="501"/>
      <c r="BN17" s="501"/>
      <c r="BO17" s="501"/>
      <c r="BP17" s="501"/>
      <c r="BQ17" s="501"/>
      <c r="BR17" s="501"/>
      <c r="BS17" s="501"/>
      <c r="BT17" s="501"/>
      <c r="BU17" s="501"/>
      <c r="BV17" s="501"/>
      <c r="BW17" s="501"/>
      <c r="BX17" s="501"/>
      <c r="BY17" s="501"/>
      <c r="BZ17" s="501"/>
      <c r="CA17" s="501"/>
      <c r="CB17" s="501"/>
      <c r="CC17" s="501"/>
      <c r="CD17" s="501"/>
      <c r="CE17" s="501"/>
      <c r="CF17" s="501"/>
      <c r="CG17" s="501"/>
      <c r="CH17" s="501"/>
      <c r="CI17" s="501"/>
      <c r="CJ17" s="501"/>
      <c r="CK17" s="501"/>
      <c r="CL17" s="501"/>
      <c r="CM17" s="501"/>
      <c r="CN17" s="501"/>
      <c r="CO17" s="501"/>
      <c r="CP17" s="501"/>
      <c r="CQ17" s="501"/>
      <c r="CR17" s="501"/>
      <c r="CS17" s="501"/>
      <c r="CT17" s="501"/>
      <c r="CU17" s="501"/>
      <c r="CV17" s="501"/>
      <c r="CW17" s="501"/>
      <c r="CX17" s="501"/>
      <c r="CY17" s="501"/>
      <c r="CZ17" s="501"/>
      <c r="DA17" s="501"/>
      <c r="DB17" s="501"/>
      <c r="DC17" s="501"/>
      <c r="DD17" s="501"/>
      <c r="DE17" s="501"/>
      <c r="DF17" s="501"/>
      <c r="DG17" s="501"/>
      <c r="DH17" s="501"/>
      <c r="DI17" s="501"/>
      <c r="DJ17" s="501"/>
      <c r="DK17" s="501"/>
      <c r="DL17" s="501"/>
      <c r="DM17" s="501"/>
      <c r="DN17" s="501"/>
      <c r="DO17" s="501"/>
      <c r="DP17" s="501"/>
      <c r="DQ17" s="501"/>
      <c r="DR17" s="501"/>
      <c r="DS17" s="501"/>
      <c r="DT17" s="501"/>
      <c r="DU17" s="501"/>
      <c r="DV17" s="501"/>
      <c r="DW17" s="501"/>
      <c r="DX17" s="501"/>
      <c r="DY17" s="501"/>
      <c r="DZ17" s="501"/>
      <c r="EA17" s="501"/>
      <c r="EB17" s="501"/>
      <c r="EC17" s="501"/>
      <c r="ED17" s="501"/>
      <c r="EE17" s="501"/>
      <c r="EF17" s="501"/>
      <c r="EG17" s="501"/>
      <c r="EH17" s="501"/>
      <c r="EI17" s="501"/>
      <c r="EJ17" s="501"/>
      <c r="EK17" s="501"/>
      <c r="EL17" s="501"/>
      <c r="EM17" s="501"/>
      <c r="EN17" s="501"/>
      <c r="EO17" s="501"/>
      <c r="EP17" s="501"/>
      <c r="EQ17" s="501"/>
      <c r="ER17" s="501"/>
      <c r="ES17" s="501"/>
      <c r="ET17" s="501"/>
      <c r="EU17" s="501"/>
      <c r="EV17" s="501"/>
      <c r="EW17" s="501"/>
      <c r="EX17" s="501"/>
      <c r="EY17" s="501"/>
      <c r="EZ17" s="501"/>
      <c r="FA17" s="501"/>
      <c r="FB17" s="501"/>
      <c r="FC17" s="501"/>
      <c r="FD17" s="501"/>
      <c r="FE17" s="501"/>
      <c r="FF17" s="501"/>
      <c r="FG17" s="501"/>
      <c r="FH17" s="501"/>
      <c r="FI17" s="501"/>
      <c r="FJ17" s="501"/>
      <c r="FK17" s="501"/>
      <c r="FL17" s="501"/>
      <c r="FM17" s="501"/>
      <c r="FN17" s="501"/>
      <c r="FO17" s="501"/>
      <c r="FP17" s="501"/>
      <c r="FQ17" s="501"/>
      <c r="FR17" s="501"/>
      <c r="FS17" s="501"/>
      <c r="FT17" s="501"/>
      <c r="FU17" s="501"/>
      <c r="FV17" s="501"/>
      <c r="FW17" s="501"/>
      <c r="FX17" s="501"/>
      <c r="FY17" s="501"/>
      <c r="FZ17" s="501"/>
      <c r="GA17" s="501"/>
      <c r="GB17" s="501"/>
      <c r="GC17" s="501"/>
      <c r="GD17" s="501"/>
      <c r="GE17" s="501"/>
      <c r="GF17" s="501"/>
      <c r="GG17" s="501"/>
      <c r="GH17" s="501"/>
      <c r="GI17" s="501"/>
      <c r="GJ17" s="501"/>
      <c r="GK17" s="501"/>
      <c r="GL17" s="501"/>
      <c r="GM17" s="501"/>
      <c r="GN17" s="501"/>
      <c r="GO17" s="501"/>
      <c r="GP17" s="501"/>
      <c r="GQ17" s="501"/>
      <c r="GR17" s="501"/>
      <c r="GS17" s="501"/>
      <c r="GT17" s="501"/>
      <c r="GU17" s="501"/>
      <c r="GV17" s="501"/>
      <c r="GW17" s="501"/>
      <c r="GX17" s="501"/>
      <c r="GY17" s="501"/>
      <c r="GZ17" s="501"/>
      <c r="HA17" s="501"/>
      <c r="HB17" s="501"/>
      <c r="HC17" s="501"/>
      <c r="HD17" s="501"/>
      <c r="HE17" s="501"/>
      <c r="HF17" s="501"/>
      <c r="HG17" s="501"/>
      <c r="HH17" s="501"/>
      <c r="HI17" s="501"/>
      <c r="HJ17" s="501"/>
      <c r="HK17" s="501"/>
      <c r="HL17" s="501"/>
      <c r="HM17" s="501"/>
      <c r="HN17" s="501"/>
      <c r="HO17" s="501"/>
      <c r="HP17" s="501"/>
      <c r="HQ17" s="501"/>
      <c r="HR17" s="501"/>
      <c r="HS17" s="501"/>
      <c r="HT17" s="501"/>
      <c r="HU17" s="501"/>
      <c r="HV17" s="501"/>
      <c r="HW17" s="501"/>
      <c r="HX17" s="501"/>
      <c r="HY17" s="501"/>
      <c r="HZ17" s="501"/>
      <c r="IA17" s="501"/>
      <c r="IB17" s="501"/>
      <c r="IC17" s="501"/>
      <c r="ID17" s="501"/>
      <c r="IE17" s="501"/>
      <c r="IF17" s="501"/>
      <c r="IG17" s="501"/>
      <c r="IH17" s="501"/>
      <c r="II17" s="501"/>
      <c r="IJ17" s="501"/>
      <c r="IK17" s="501"/>
      <c r="IL17" s="501"/>
      <c r="IM17" s="501"/>
      <c r="IN17" s="501"/>
      <c r="IO17" s="501"/>
      <c r="IP17" s="501"/>
      <c r="IQ17" s="501"/>
      <c r="IR17" s="501"/>
      <c r="IS17" s="501"/>
      <c r="IT17" s="501"/>
      <c r="IU17" s="501"/>
      <c r="IV17" s="501"/>
      <c r="IW17" s="501"/>
      <c r="IX17" s="501"/>
      <c r="IY17" s="501"/>
      <c r="IZ17" s="501"/>
      <c r="JA17" s="501"/>
      <c r="JB17" s="501"/>
      <c r="JC17" s="501"/>
      <c r="JD17" s="501"/>
      <c r="JE17" s="501"/>
      <c r="JF17" s="501"/>
      <c r="JG17" s="501"/>
      <c r="JH17" s="501"/>
      <c r="JI17" s="501"/>
      <c r="JJ17" s="501"/>
      <c r="JK17" s="501"/>
      <c r="JL17" s="501"/>
      <c r="JM17" s="501"/>
      <c r="JN17" s="501"/>
      <c r="JO17" s="501"/>
      <c r="JP17" s="501"/>
      <c r="JQ17" s="501"/>
      <c r="JR17" s="501"/>
      <c r="JS17" s="501"/>
      <c r="JT17" s="501"/>
      <c r="JU17" s="501"/>
      <c r="JV17" s="501"/>
      <c r="JW17" s="501"/>
      <c r="JX17" s="501"/>
      <c r="JY17" s="501"/>
      <c r="JZ17" s="501"/>
      <c r="KA17" s="501"/>
      <c r="KB17" s="501"/>
      <c r="KC17" s="501"/>
      <c r="KD17" s="501"/>
      <c r="KE17" s="501"/>
      <c r="KF17" s="501"/>
      <c r="KG17" s="501"/>
      <c r="KH17" s="501"/>
      <c r="KI17" s="501"/>
      <c r="KJ17" s="501"/>
      <c r="KK17" s="501"/>
      <c r="KL17" s="501"/>
      <c r="KM17" s="501"/>
      <c r="KN17" s="501"/>
      <c r="KO17" s="501"/>
      <c r="KP17" s="501"/>
      <c r="KQ17" s="501"/>
      <c r="KR17" s="501"/>
      <c r="KS17" s="501"/>
      <c r="KT17" s="501"/>
      <c r="KU17" s="501"/>
      <c r="KV17" s="501"/>
      <c r="KW17" s="501"/>
      <c r="KX17" s="501"/>
      <c r="KY17" s="501"/>
      <c r="KZ17" s="501"/>
      <c r="LA17" s="501"/>
      <c r="LB17" s="501"/>
      <c r="LC17" s="501"/>
      <c r="LD17" s="501"/>
      <c r="LE17" s="501"/>
      <c r="LF17" s="501"/>
      <c r="LG17" s="501"/>
      <c r="LH17" s="501"/>
      <c r="LI17" s="501"/>
      <c r="LJ17" s="501"/>
      <c r="LK17" s="501"/>
      <c r="LL17" s="501"/>
    </row>
    <row r="18" spans="1:324" s="216" customFormat="1" ht="15" customHeight="1">
      <c r="B18" s="219"/>
      <c r="C18" s="219"/>
      <c r="D18" s="219"/>
      <c r="E18" s="219"/>
      <c r="F18" s="219"/>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2"/>
      <c r="AS18" s="502"/>
      <c r="AT18" s="502"/>
      <c r="AU18" s="502"/>
      <c r="AV18" s="502"/>
      <c r="AW18" s="502"/>
      <c r="AX18" s="502"/>
      <c r="AY18" s="502"/>
      <c r="AZ18" s="502"/>
      <c r="BA18" s="502"/>
      <c r="BB18" s="502"/>
      <c r="BC18" s="502"/>
      <c r="BD18" s="502"/>
      <c r="BE18" s="502"/>
      <c r="BF18" s="502"/>
      <c r="BG18" s="502"/>
      <c r="BH18" s="502"/>
      <c r="BI18" s="502"/>
      <c r="BJ18" s="502"/>
      <c r="BK18" s="502"/>
      <c r="BL18" s="502"/>
      <c r="BM18" s="502"/>
      <c r="BN18" s="502"/>
      <c r="BO18" s="502"/>
      <c r="BP18" s="502"/>
      <c r="BQ18" s="502"/>
      <c r="BR18" s="502"/>
      <c r="BS18" s="502"/>
      <c r="BT18" s="502"/>
      <c r="BU18" s="502"/>
      <c r="BV18" s="502"/>
      <c r="BW18" s="502"/>
      <c r="BX18" s="502"/>
      <c r="BY18" s="502"/>
      <c r="BZ18" s="502"/>
      <c r="CA18" s="502"/>
      <c r="CB18" s="502"/>
      <c r="CC18" s="502"/>
      <c r="CD18" s="502"/>
      <c r="CE18" s="502"/>
      <c r="CF18" s="502"/>
      <c r="CG18" s="502"/>
      <c r="CH18" s="502"/>
      <c r="CI18" s="502"/>
      <c r="CJ18" s="502"/>
      <c r="CK18" s="502"/>
      <c r="CL18" s="502"/>
      <c r="CM18" s="502"/>
      <c r="CN18" s="502"/>
      <c r="CO18" s="502"/>
      <c r="CP18" s="502"/>
      <c r="CQ18" s="502"/>
      <c r="CR18" s="502"/>
      <c r="CS18" s="502"/>
      <c r="CT18" s="502"/>
      <c r="CU18" s="502"/>
      <c r="CV18" s="502"/>
      <c r="CW18" s="502"/>
      <c r="CX18" s="502"/>
      <c r="CY18" s="502"/>
      <c r="CZ18" s="502"/>
      <c r="DA18" s="502"/>
      <c r="DB18" s="502"/>
      <c r="DC18" s="502"/>
      <c r="DD18" s="502"/>
      <c r="DE18" s="502"/>
      <c r="DF18" s="502"/>
      <c r="DG18" s="502"/>
      <c r="DH18" s="502"/>
      <c r="DI18" s="502"/>
      <c r="DJ18" s="502"/>
      <c r="DK18" s="502"/>
      <c r="DL18" s="502"/>
      <c r="DM18" s="502"/>
      <c r="DN18" s="502"/>
      <c r="DO18" s="502"/>
      <c r="DP18" s="502"/>
      <c r="DQ18" s="502"/>
      <c r="DR18" s="502"/>
      <c r="DS18" s="502"/>
      <c r="DT18" s="502"/>
      <c r="DU18" s="502"/>
      <c r="DV18" s="502"/>
      <c r="DW18" s="502"/>
      <c r="DX18" s="502"/>
      <c r="DY18" s="502"/>
      <c r="DZ18" s="502"/>
      <c r="EA18" s="502"/>
      <c r="EB18" s="502"/>
      <c r="EC18" s="502"/>
      <c r="ED18" s="502"/>
      <c r="EE18" s="502"/>
      <c r="EF18" s="502"/>
      <c r="EG18" s="502"/>
      <c r="EH18" s="502"/>
      <c r="EI18" s="502"/>
      <c r="EJ18" s="502"/>
      <c r="EK18" s="502"/>
      <c r="EL18" s="502"/>
      <c r="EM18" s="502"/>
      <c r="EN18" s="502"/>
      <c r="EO18" s="502"/>
      <c r="EP18" s="502"/>
      <c r="EQ18" s="502"/>
      <c r="ER18" s="502"/>
      <c r="ES18" s="502"/>
      <c r="ET18" s="502"/>
      <c r="EU18" s="502"/>
      <c r="EV18" s="502"/>
      <c r="EW18" s="502"/>
      <c r="EX18" s="502"/>
      <c r="EY18" s="502"/>
      <c r="EZ18" s="502"/>
      <c r="FA18" s="502"/>
      <c r="FB18" s="502"/>
      <c r="FC18" s="502"/>
      <c r="FD18" s="502"/>
      <c r="FE18" s="502"/>
      <c r="FF18" s="502"/>
      <c r="FG18" s="502"/>
      <c r="FH18" s="502"/>
      <c r="FI18" s="502"/>
      <c r="FJ18" s="502"/>
      <c r="FK18" s="502"/>
      <c r="FL18" s="502"/>
      <c r="FM18" s="502"/>
      <c r="FN18" s="502"/>
      <c r="FO18" s="502"/>
      <c r="FP18" s="502"/>
      <c r="FQ18" s="502"/>
      <c r="FR18" s="502"/>
      <c r="FS18" s="502"/>
      <c r="FT18" s="502"/>
      <c r="FU18" s="502"/>
      <c r="FV18" s="502"/>
      <c r="FW18" s="502"/>
      <c r="FX18" s="502"/>
      <c r="FY18" s="502"/>
      <c r="FZ18" s="502"/>
      <c r="GA18" s="502"/>
      <c r="GB18" s="502"/>
      <c r="GC18" s="502"/>
      <c r="GD18" s="502"/>
      <c r="GE18" s="502"/>
      <c r="GF18" s="502"/>
      <c r="GG18" s="502"/>
      <c r="GH18" s="502"/>
      <c r="GI18" s="502"/>
      <c r="GJ18" s="502"/>
      <c r="GK18" s="502"/>
      <c r="GL18" s="502"/>
      <c r="GM18" s="502"/>
      <c r="GN18" s="502"/>
      <c r="GO18" s="502"/>
      <c r="GP18" s="502"/>
      <c r="GQ18" s="502"/>
      <c r="GR18" s="502"/>
      <c r="GS18" s="502"/>
      <c r="GT18" s="502"/>
      <c r="GU18" s="502"/>
      <c r="GV18" s="502"/>
      <c r="GW18" s="502"/>
      <c r="GX18" s="502"/>
      <c r="GY18" s="502"/>
      <c r="GZ18" s="502"/>
      <c r="HA18" s="502"/>
      <c r="HB18" s="502"/>
      <c r="HC18" s="502"/>
      <c r="HD18" s="502"/>
      <c r="HE18" s="502"/>
      <c r="HF18" s="502"/>
      <c r="HG18" s="502"/>
      <c r="HH18" s="502"/>
      <c r="HI18" s="502"/>
      <c r="HJ18" s="502"/>
      <c r="HK18" s="502"/>
      <c r="HL18" s="502"/>
      <c r="HM18" s="502"/>
      <c r="HN18" s="502"/>
      <c r="HO18" s="502"/>
      <c r="HP18" s="502"/>
      <c r="HQ18" s="502"/>
      <c r="HR18" s="502"/>
      <c r="HS18" s="502"/>
      <c r="HT18" s="502"/>
      <c r="HU18" s="502"/>
      <c r="HV18" s="502"/>
      <c r="HW18" s="502"/>
      <c r="HX18" s="502"/>
      <c r="HY18" s="502"/>
      <c r="HZ18" s="502"/>
      <c r="IA18" s="502"/>
      <c r="IB18" s="502"/>
      <c r="IC18" s="502"/>
      <c r="ID18" s="502"/>
      <c r="IE18" s="502"/>
      <c r="IF18" s="502"/>
      <c r="IG18" s="502"/>
      <c r="IH18" s="502"/>
      <c r="II18" s="502"/>
      <c r="IJ18" s="502"/>
      <c r="IK18" s="502"/>
      <c r="IL18" s="502"/>
      <c r="IM18" s="502"/>
      <c r="IN18" s="502"/>
      <c r="IO18" s="502"/>
      <c r="IP18" s="502"/>
      <c r="IQ18" s="502"/>
      <c r="IR18" s="502"/>
      <c r="IS18" s="502"/>
      <c r="IT18" s="502"/>
      <c r="IU18" s="502"/>
      <c r="IV18" s="502"/>
      <c r="IW18" s="502"/>
      <c r="IX18" s="502"/>
      <c r="IY18" s="502"/>
      <c r="IZ18" s="502"/>
      <c r="JA18" s="502"/>
      <c r="JB18" s="502"/>
      <c r="JC18" s="502"/>
      <c r="JD18" s="502"/>
      <c r="JE18" s="502"/>
      <c r="JF18" s="502"/>
      <c r="JG18" s="502"/>
      <c r="JH18" s="502"/>
      <c r="JI18" s="502"/>
      <c r="JJ18" s="502"/>
      <c r="JK18" s="502"/>
      <c r="JL18" s="502"/>
      <c r="JM18" s="502"/>
      <c r="JN18" s="502"/>
      <c r="JO18" s="502"/>
      <c r="JP18" s="502"/>
      <c r="JQ18" s="502"/>
      <c r="JR18" s="502"/>
      <c r="JS18" s="502"/>
      <c r="JT18" s="502"/>
      <c r="JU18" s="502"/>
      <c r="JV18" s="502"/>
      <c r="JW18" s="502"/>
      <c r="JX18" s="502"/>
      <c r="JY18" s="502"/>
      <c r="JZ18" s="502"/>
      <c r="KA18" s="502"/>
      <c r="KB18" s="502"/>
      <c r="KC18" s="502"/>
      <c r="KD18" s="502"/>
      <c r="KE18" s="502"/>
      <c r="KF18" s="502"/>
      <c r="KG18" s="502"/>
      <c r="KH18" s="502"/>
      <c r="KI18" s="502"/>
      <c r="KJ18" s="502"/>
      <c r="KK18" s="502"/>
      <c r="KL18" s="502"/>
      <c r="KM18" s="502"/>
      <c r="KN18" s="502"/>
      <c r="KO18" s="502"/>
      <c r="KP18" s="502"/>
      <c r="KQ18" s="502"/>
      <c r="KR18" s="502"/>
      <c r="KS18" s="502"/>
      <c r="KT18" s="502"/>
      <c r="KU18" s="502"/>
      <c r="KV18" s="502"/>
      <c r="KW18" s="502"/>
      <c r="KX18" s="502"/>
      <c r="KY18" s="502"/>
      <c r="KZ18" s="502"/>
      <c r="LA18" s="502"/>
      <c r="LB18" s="502"/>
      <c r="LC18" s="502"/>
      <c r="LD18" s="502"/>
      <c r="LE18" s="502"/>
      <c r="LF18" s="502"/>
      <c r="LG18" s="502"/>
      <c r="LH18" s="502"/>
      <c r="LI18" s="502"/>
      <c r="LJ18" s="502"/>
      <c r="LK18" s="502"/>
      <c r="LL18" s="502"/>
    </row>
    <row r="19" spans="1:324" s="217" customFormat="1" ht="15" customHeight="1">
      <c r="B19" s="218"/>
      <c r="C19" s="218"/>
      <c r="D19" s="218"/>
      <c r="E19" s="218"/>
      <c r="F19" s="218"/>
      <c r="G19" s="502"/>
      <c r="H19" s="506"/>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2"/>
      <c r="AK19" s="502"/>
      <c r="AL19" s="502"/>
      <c r="AM19" s="502"/>
      <c r="AN19" s="502"/>
      <c r="AO19" s="502"/>
      <c r="AP19" s="502"/>
      <c r="AQ19" s="502"/>
      <c r="AR19" s="502"/>
      <c r="AS19" s="502"/>
      <c r="AT19" s="502"/>
      <c r="AU19" s="502"/>
      <c r="AV19" s="502"/>
      <c r="AW19" s="502"/>
      <c r="AX19" s="502"/>
      <c r="AY19" s="502"/>
      <c r="AZ19" s="502"/>
      <c r="BA19" s="502"/>
      <c r="BB19" s="502"/>
      <c r="BC19" s="502"/>
      <c r="BD19" s="502"/>
      <c r="BE19" s="502"/>
      <c r="BF19" s="502"/>
      <c r="BG19" s="502"/>
      <c r="BH19" s="502"/>
      <c r="BI19" s="502"/>
      <c r="BJ19" s="502"/>
      <c r="BK19" s="502"/>
      <c r="BL19" s="502"/>
      <c r="BM19" s="502"/>
      <c r="BN19" s="502"/>
      <c r="BO19" s="502"/>
      <c r="BP19" s="502"/>
      <c r="BQ19" s="502"/>
      <c r="BR19" s="502"/>
      <c r="BS19" s="502"/>
      <c r="BT19" s="502"/>
      <c r="BU19" s="502"/>
      <c r="BV19" s="502"/>
      <c r="BW19" s="502"/>
      <c r="BX19" s="502"/>
      <c r="BY19" s="502"/>
      <c r="BZ19" s="502"/>
      <c r="CA19" s="502"/>
      <c r="CB19" s="502"/>
      <c r="CC19" s="502"/>
      <c r="CD19" s="502"/>
      <c r="CE19" s="502"/>
      <c r="CF19" s="502"/>
      <c r="CG19" s="502"/>
      <c r="CH19" s="502"/>
      <c r="CI19" s="502"/>
      <c r="CJ19" s="502"/>
      <c r="CK19" s="502"/>
      <c r="CL19" s="502"/>
      <c r="CM19" s="502"/>
      <c r="CN19" s="502"/>
      <c r="CO19" s="502"/>
      <c r="CP19" s="502"/>
      <c r="CQ19" s="502"/>
      <c r="CR19" s="502"/>
      <c r="CS19" s="502"/>
      <c r="CT19" s="502"/>
      <c r="CU19" s="502"/>
      <c r="CV19" s="502"/>
      <c r="CW19" s="502"/>
      <c r="CX19" s="502"/>
      <c r="CY19" s="502"/>
      <c r="CZ19" s="502"/>
      <c r="DA19" s="502"/>
      <c r="DB19" s="502"/>
      <c r="DC19" s="502"/>
      <c r="DD19" s="502"/>
      <c r="DE19" s="502"/>
      <c r="DF19" s="502"/>
      <c r="DG19" s="502"/>
      <c r="DH19" s="502"/>
      <c r="DI19" s="502"/>
      <c r="DJ19" s="502"/>
      <c r="DK19" s="502"/>
      <c r="DL19" s="502"/>
      <c r="DM19" s="502"/>
      <c r="DN19" s="502"/>
      <c r="DO19" s="502"/>
      <c r="DP19" s="502"/>
      <c r="DQ19" s="502"/>
      <c r="DR19" s="502"/>
      <c r="DS19" s="502"/>
      <c r="DT19" s="502"/>
      <c r="DU19" s="502"/>
      <c r="DV19" s="502"/>
      <c r="DW19" s="502"/>
      <c r="DX19" s="502"/>
      <c r="DY19" s="502"/>
      <c r="DZ19" s="502"/>
      <c r="EA19" s="502"/>
      <c r="EB19" s="502"/>
      <c r="EC19" s="502"/>
      <c r="ED19" s="502"/>
      <c r="EE19" s="502"/>
      <c r="EF19" s="502"/>
      <c r="EG19" s="502"/>
      <c r="EH19" s="502"/>
      <c r="EI19" s="502"/>
      <c r="EJ19" s="502"/>
      <c r="EK19" s="502"/>
      <c r="EL19" s="502"/>
      <c r="EM19" s="502"/>
      <c r="EN19" s="502"/>
      <c r="EO19" s="502"/>
      <c r="EP19" s="502"/>
      <c r="EQ19" s="502"/>
      <c r="ER19" s="502"/>
      <c r="ES19" s="502"/>
      <c r="ET19" s="502"/>
      <c r="EU19" s="502"/>
      <c r="EV19" s="502"/>
      <c r="EW19" s="502"/>
      <c r="EX19" s="502"/>
      <c r="EY19" s="502"/>
      <c r="EZ19" s="502"/>
      <c r="FA19" s="502"/>
      <c r="FB19" s="502"/>
      <c r="FC19" s="502"/>
      <c r="FD19" s="502"/>
      <c r="FE19" s="502"/>
      <c r="FF19" s="502"/>
      <c r="FG19" s="502"/>
      <c r="FH19" s="502"/>
      <c r="FI19" s="502"/>
      <c r="FJ19" s="502"/>
      <c r="FK19" s="502"/>
      <c r="FL19" s="502"/>
      <c r="FM19" s="502"/>
      <c r="FN19" s="502"/>
      <c r="FO19" s="502"/>
      <c r="FP19" s="502"/>
      <c r="FQ19" s="502"/>
      <c r="FR19" s="502"/>
      <c r="FS19" s="502"/>
      <c r="FT19" s="502"/>
      <c r="FU19" s="502"/>
      <c r="FV19" s="502"/>
      <c r="FW19" s="502"/>
      <c r="FX19" s="502"/>
      <c r="FY19" s="502"/>
      <c r="FZ19" s="502"/>
      <c r="GA19" s="502"/>
      <c r="GB19" s="502"/>
      <c r="GC19" s="502"/>
      <c r="GD19" s="502"/>
      <c r="GE19" s="502"/>
      <c r="GF19" s="502"/>
      <c r="GG19" s="502"/>
      <c r="GH19" s="502"/>
      <c r="GI19" s="502"/>
      <c r="GJ19" s="502"/>
      <c r="GK19" s="502"/>
      <c r="GL19" s="502"/>
      <c r="GM19" s="502"/>
      <c r="GN19" s="502"/>
      <c r="GO19" s="502"/>
      <c r="GP19" s="502"/>
      <c r="GQ19" s="502"/>
      <c r="GR19" s="502"/>
      <c r="GS19" s="502"/>
      <c r="GT19" s="502"/>
      <c r="GU19" s="502"/>
      <c r="GV19" s="502"/>
      <c r="GW19" s="502"/>
      <c r="GX19" s="502"/>
      <c r="GY19" s="502"/>
      <c r="GZ19" s="502"/>
      <c r="HA19" s="502"/>
      <c r="HB19" s="502"/>
      <c r="HC19" s="502"/>
      <c r="HD19" s="502"/>
      <c r="HE19" s="502"/>
      <c r="HF19" s="502"/>
      <c r="HG19" s="502"/>
      <c r="HH19" s="502"/>
      <c r="HI19" s="502"/>
      <c r="HJ19" s="502"/>
      <c r="HK19" s="502"/>
      <c r="HL19" s="502"/>
      <c r="HM19" s="502"/>
      <c r="HN19" s="502"/>
      <c r="HO19" s="502"/>
      <c r="HP19" s="502"/>
      <c r="HQ19" s="502"/>
      <c r="HR19" s="502"/>
      <c r="HS19" s="502"/>
      <c r="HT19" s="502"/>
      <c r="HU19" s="502"/>
      <c r="HV19" s="502"/>
      <c r="HW19" s="502"/>
      <c r="HX19" s="502"/>
      <c r="HY19" s="502"/>
      <c r="HZ19" s="502"/>
      <c r="IA19" s="502"/>
      <c r="IB19" s="502"/>
      <c r="IC19" s="502"/>
      <c r="ID19" s="502"/>
      <c r="IE19" s="502"/>
      <c r="IF19" s="502"/>
      <c r="IG19" s="502"/>
      <c r="IH19" s="502"/>
      <c r="II19" s="502"/>
      <c r="IJ19" s="502"/>
      <c r="IK19" s="502"/>
      <c r="IL19" s="502"/>
      <c r="IM19" s="502"/>
      <c r="IN19" s="502"/>
      <c r="IO19" s="502"/>
      <c r="IP19" s="502"/>
      <c r="IQ19" s="502"/>
      <c r="IR19" s="502"/>
      <c r="IS19" s="502"/>
      <c r="IT19" s="502"/>
      <c r="IU19" s="502"/>
      <c r="IV19" s="502"/>
      <c r="IW19" s="502"/>
      <c r="IX19" s="502"/>
      <c r="IY19" s="502"/>
      <c r="IZ19" s="502"/>
      <c r="JA19" s="502"/>
      <c r="JB19" s="502"/>
      <c r="JC19" s="502"/>
      <c r="JD19" s="502"/>
      <c r="JE19" s="502"/>
      <c r="JF19" s="502"/>
      <c r="JG19" s="502"/>
      <c r="JH19" s="502"/>
      <c r="JI19" s="502"/>
      <c r="JJ19" s="502"/>
      <c r="JK19" s="502"/>
      <c r="JL19" s="502"/>
      <c r="JM19" s="502"/>
      <c r="JN19" s="502"/>
      <c r="JO19" s="502"/>
      <c r="JP19" s="502"/>
      <c r="JQ19" s="502"/>
      <c r="JR19" s="502"/>
      <c r="JS19" s="502"/>
      <c r="JT19" s="502"/>
      <c r="JU19" s="502"/>
      <c r="JV19" s="502"/>
      <c r="JW19" s="502"/>
      <c r="JX19" s="502"/>
      <c r="JY19" s="502"/>
      <c r="JZ19" s="502"/>
      <c r="KA19" s="502"/>
      <c r="KB19" s="502"/>
      <c r="KC19" s="502"/>
      <c r="KD19" s="502"/>
      <c r="KE19" s="502"/>
      <c r="KF19" s="502"/>
      <c r="KG19" s="502"/>
      <c r="KH19" s="502"/>
      <c r="KI19" s="502"/>
      <c r="KJ19" s="502"/>
      <c r="KK19" s="502"/>
      <c r="KL19" s="502"/>
      <c r="KM19" s="502"/>
      <c r="KN19" s="502"/>
      <c r="KO19" s="502"/>
      <c r="KP19" s="502"/>
      <c r="KQ19" s="502"/>
      <c r="KR19" s="502"/>
      <c r="KS19" s="502"/>
      <c r="KT19" s="502"/>
      <c r="KU19" s="502"/>
      <c r="KV19" s="502"/>
      <c r="KW19" s="502"/>
      <c r="KX19" s="502"/>
      <c r="KY19" s="502"/>
      <c r="KZ19" s="502"/>
      <c r="LA19" s="502"/>
      <c r="LB19" s="502"/>
      <c r="LC19" s="502"/>
      <c r="LD19" s="502"/>
      <c r="LE19" s="502"/>
      <c r="LF19" s="502"/>
      <c r="LG19" s="502"/>
      <c r="LH19" s="502"/>
      <c r="LI19" s="502"/>
      <c r="LJ19" s="502"/>
      <c r="LK19" s="502"/>
      <c r="LL19" s="502"/>
    </row>
    <row r="20" spans="1:324" s="276" customFormat="1" ht="50.1" customHeight="1">
      <c r="A20" s="612" t="s">
        <v>291</v>
      </c>
      <c r="B20" s="612"/>
      <c r="C20" s="612"/>
      <c r="D20" s="612"/>
      <c r="E20" s="612"/>
      <c r="F20" s="612"/>
      <c r="H20" s="506"/>
    </row>
    <row r="21" spans="1:324" s="217" customFormat="1" ht="15" customHeight="1">
      <c r="B21" s="218"/>
      <c r="C21" s="218"/>
      <c r="D21" s="218"/>
      <c r="E21" s="218"/>
      <c r="F21" s="218"/>
      <c r="G21" s="502"/>
      <c r="H21" s="506"/>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2"/>
      <c r="BB21" s="502"/>
      <c r="BC21" s="502"/>
      <c r="BD21" s="502"/>
      <c r="BE21" s="502"/>
      <c r="BF21" s="502"/>
      <c r="BG21" s="502"/>
      <c r="BH21" s="502"/>
      <c r="BI21" s="502"/>
      <c r="BJ21" s="502"/>
      <c r="BK21" s="502"/>
      <c r="BL21" s="502"/>
      <c r="BM21" s="502"/>
      <c r="BN21" s="502"/>
      <c r="BO21" s="502"/>
      <c r="BP21" s="502"/>
      <c r="BQ21" s="502"/>
      <c r="BR21" s="502"/>
      <c r="BS21" s="502"/>
      <c r="BT21" s="502"/>
      <c r="BU21" s="502"/>
      <c r="BV21" s="502"/>
      <c r="BW21" s="502"/>
      <c r="BX21" s="502"/>
      <c r="BY21" s="502"/>
      <c r="BZ21" s="502"/>
      <c r="CA21" s="502"/>
      <c r="CB21" s="502"/>
      <c r="CC21" s="502"/>
      <c r="CD21" s="502"/>
      <c r="CE21" s="502"/>
      <c r="CF21" s="502"/>
      <c r="CG21" s="502"/>
      <c r="CH21" s="502"/>
      <c r="CI21" s="502"/>
      <c r="CJ21" s="502"/>
      <c r="CK21" s="502"/>
      <c r="CL21" s="502"/>
      <c r="CM21" s="502"/>
      <c r="CN21" s="502"/>
      <c r="CO21" s="502"/>
      <c r="CP21" s="502"/>
      <c r="CQ21" s="502"/>
      <c r="CR21" s="502"/>
      <c r="CS21" s="502"/>
      <c r="CT21" s="502"/>
      <c r="CU21" s="502"/>
      <c r="CV21" s="502"/>
      <c r="CW21" s="502"/>
      <c r="CX21" s="502"/>
      <c r="CY21" s="502"/>
      <c r="CZ21" s="502"/>
      <c r="DA21" s="502"/>
      <c r="DB21" s="502"/>
      <c r="DC21" s="502"/>
      <c r="DD21" s="502"/>
      <c r="DE21" s="502"/>
      <c r="DF21" s="502"/>
      <c r="DG21" s="502"/>
      <c r="DH21" s="502"/>
      <c r="DI21" s="502"/>
      <c r="DJ21" s="502"/>
      <c r="DK21" s="502"/>
      <c r="DL21" s="502"/>
      <c r="DM21" s="502"/>
      <c r="DN21" s="502"/>
      <c r="DO21" s="502"/>
      <c r="DP21" s="502"/>
      <c r="DQ21" s="502"/>
      <c r="DR21" s="502"/>
      <c r="DS21" s="502"/>
      <c r="DT21" s="502"/>
      <c r="DU21" s="502"/>
      <c r="DV21" s="502"/>
      <c r="DW21" s="502"/>
      <c r="DX21" s="502"/>
      <c r="DY21" s="502"/>
      <c r="DZ21" s="502"/>
      <c r="EA21" s="502"/>
      <c r="EB21" s="502"/>
      <c r="EC21" s="502"/>
      <c r="ED21" s="502"/>
      <c r="EE21" s="502"/>
      <c r="EF21" s="502"/>
      <c r="EG21" s="502"/>
      <c r="EH21" s="502"/>
      <c r="EI21" s="502"/>
      <c r="EJ21" s="502"/>
      <c r="EK21" s="502"/>
      <c r="EL21" s="502"/>
      <c r="EM21" s="502"/>
      <c r="EN21" s="502"/>
      <c r="EO21" s="502"/>
      <c r="EP21" s="502"/>
      <c r="EQ21" s="502"/>
      <c r="ER21" s="502"/>
      <c r="ES21" s="502"/>
      <c r="ET21" s="502"/>
      <c r="EU21" s="502"/>
      <c r="EV21" s="502"/>
      <c r="EW21" s="502"/>
      <c r="EX21" s="502"/>
      <c r="EY21" s="502"/>
      <c r="EZ21" s="502"/>
      <c r="FA21" s="502"/>
      <c r="FB21" s="502"/>
      <c r="FC21" s="502"/>
      <c r="FD21" s="502"/>
      <c r="FE21" s="502"/>
      <c r="FF21" s="502"/>
      <c r="FG21" s="502"/>
      <c r="FH21" s="502"/>
      <c r="FI21" s="502"/>
      <c r="FJ21" s="502"/>
      <c r="FK21" s="502"/>
      <c r="FL21" s="502"/>
      <c r="FM21" s="502"/>
      <c r="FN21" s="502"/>
      <c r="FO21" s="502"/>
      <c r="FP21" s="502"/>
      <c r="FQ21" s="502"/>
      <c r="FR21" s="502"/>
      <c r="FS21" s="502"/>
      <c r="FT21" s="502"/>
      <c r="FU21" s="502"/>
      <c r="FV21" s="502"/>
      <c r="FW21" s="502"/>
      <c r="FX21" s="502"/>
      <c r="FY21" s="502"/>
      <c r="FZ21" s="502"/>
      <c r="GA21" s="502"/>
      <c r="GB21" s="502"/>
      <c r="GC21" s="502"/>
      <c r="GD21" s="502"/>
      <c r="GE21" s="502"/>
      <c r="GF21" s="502"/>
      <c r="GG21" s="502"/>
      <c r="GH21" s="502"/>
      <c r="GI21" s="502"/>
      <c r="GJ21" s="502"/>
      <c r="GK21" s="502"/>
      <c r="GL21" s="502"/>
      <c r="GM21" s="502"/>
      <c r="GN21" s="502"/>
      <c r="GO21" s="502"/>
      <c r="GP21" s="502"/>
      <c r="GQ21" s="502"/>
      <c r="GR21" s="502"/>
      <c r="GS21" s="502"/>
      <c r="GT21" s="502"/>
      <c r="GU21" s="502"/>
      <c r="GV21" s="502"/>
      <c r="GW21" s="502"/>
      <c r="GX21" s="502"/>
      <c r="GY21" s="502"/>
      <c r="GZ21" s="502"/>
      <c r="HA21" s="502"/>
      <c r="HB21" s="502"/>
      <c r="HC21" s="502"/>
      <c r="HD21" s="502"/>
      <c r="HE21" s="502"/>
      <c r="HF21" s="502"/>
      <c r="HG21" s="502"/>
      <c r="HH21" s="502"/>
      <c r="HI21" s="502"/>
      <c r="HJ21" s="502"/>
      <c r="HK21" s="502"/>
      <c r="HL21" s="502"/>
      <c r="HM21" s="502"/>
      <c r="HN21" s="502"/>
      <c r="HO21" s="502"/>
      <c r="HP21" s="502"/>
      <c r="HQ21" s="502"/>
      <c r="HR21" s="502"/>
      <c r="HS21" s="502"/>
      <c r="HT21" s="502"/>
      <c r="HU21" s="502"/>
      <c r="HV21" s="502"/>
      <c r="HW21" s="502"/>
      <c r="HX21" s="502"/>
      <c r="HY21" s="502"/>
      <c r="HZ21" s="502"/>
      <c r="IA21" s="502"/>
      <c r="IB21" s="502"/>
      <c r="IC21" s="502"/>
      <c r="ID21" s="502"/>
      <c r="IE21" s="502"/>
      <c r="IF21" s="502"/>
      <c r="IG21" s="502"/>
      <c r="IH21" s="502"/>
      <c r="II21" s="502"/>
      <c r="IJ21" s="502"/>
      <c r="IK21" s="502"/>
      <c r="IL21" s="502"/>
      <c r="IM21" s="502"/>
      <c r="IN21" s="502"/>
      <c r="IO21" s="502"/>
      <c r="IP21" s="502"/>
      <c r="IQ21" s="502"/>
      <c r="IR21" s="502"/>
      <c r="IS21" s="502"/>
      <c r="IT21" s="502"/>
      <c r="IU21" s="502"/>
      <c r="IV21" s="502"/>
      <c r="IW21" s="502"/>
      <c r="IX21" s="502"/>
      <c r="IY21" s="502"/>
      <c r="IZ21" s="502"/>
      <c r="JA21" s="502"/>
      <c r="JB21" s="502"/>
      <c r="JC21" s="502"/>
      <c r="JD21" s="502"/>
      <c r="JE21" s="502"/>
      <c r="JF21" s="502"/>
      <c r="JG21" s="502"/>
      <c r="JH21" s="502"/>
      <c r="JI21" s="502"/>
      <c r="JJ21" s="502"/>
      <c r="JK21" s="502"/>
      <c r="JL21" s="502"/>
      <c r="JM21" s="502"/>
      <c r="JN21" s="502"/>
      <c r="JO21" s="502"/>
      <c r="JP21" s="502"/>
      <c r="JQ21" s="502"/>
      <c r="JR21" s="502"/>
      <c r="JS21" s="502"/>
      <c r="JT21" s="502"/>
      <c r="JU21" s="502"/>
      <c r="JV21" s="502"/>
      <c r="JW21" s="502"/>
      <c r="JX21" s="502"/>
      <c r="JY21" s="502"/>
      <c r="JZ21" s="502"/>
      <c r="KA21" s="502"/>
      <c r="KB21" s="502"/>
      <c r="KC21" s="502"/>
      <c r="KD21" s="502"/>
      <c r="KE21" s="502"/>
      <c r="KF21" s="502"/>
      <c r="KG21" s="502"/>
      <c r="KH21" s="502"/>
      <c r="KI21" s="502"/>
      <c r="KJ21" s="502"/>
      <c r="KK21" s="502"/>
      <c r="KL21" s="502"/>
      <c r="KM21" s="502"/>
      <c r="KN21" s="502"/>
      <c r="KO21" s="502"/>
      <c r="KP21" s="502"/>
      <c r="KQ21" s="502"/>
      <c r="KR21" s="502"/>
      <c r="KS21" s="502"/>
      <c r="KT21" s="502"/>
      <c r="KU21" s="502"/>
      <c r="KV21" s="502"/>
      <c r="KW21" s="502"/>
      <c r="KX21" s="502"/>
      <c r="KY21" s="502"/>
      <c r="KZ21" s="502"/>
      <c r="LA21" s="502"/>
      <c r="LB21" s="502"/>
      <c r="LC21" s="502"/>
      <c r="LD21" s="502"/>
      <c r="LE21" s="502"/>
      <c r="LF21" s="502"/>
      <c r="LG21" s="502"/>
      <c r="LH21" s="502"/>
      <c r="LI21" s="502"/>
      <c r="LJ21" s="502"/>
      <c r="LK21" s="502"/>
      <c r="LL21" s="502"/>
    </row>
    <row r="22" spans="1:324" s="503" customFormat="1" ht="35.25">
      <c r="A22" s="503" t="s">
        <v>341</v>
      </c>
      <c r="B22" s="682" t="s">
        <v>349</v>
      </c>
      <c r="C22" s="682"/>
      <c r="D22" s="682"/>
      <c r="E22" s="682"/>
      <c r="H22" s="509"/>
    </row>
    <row r="23" spans="1:324" s="217" customFormat="1" ht="15" customHeight="1">
      <c r="B23" s="218"/>
      <c r="C23" s="218"/>
      <c r="D23" s="218"/>
      <c r="E23" s="218"/>
      <c r="F23" s="218"/>
      <c r="G23" s="502"/>
      <c r="H23" s="506"/>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2"/>
      <c r="AS23" s="502"/>
      <c r="AT23" s="502"/>
      <c r="AU23" s="502"/>
      <c r="AV23" s="502"/>
      <c r="AW23" s="502"/>
      <c r="AX23" s="502"/>
      <c r="AY23" s="502"/>
      <c r="AZ23" s="502"/>
      <c r="BA23" s="502"/>
      <c r="BB23" s="502"/>
      <c r="BC23" s="502"/>
      <c r="BD23" s="502"/>
      <c r="BE23" s="502"/>
      <c r="BF23" s="502"/>
      <c r="BG23" s="502"/>
      <c r="BH23" s="502"/>
      <c r="BI23" s="502"/>
      <c r="BJ23" s="502"/>
      <c r="BK23" s="502"/>
      <c r="BL23" s="502"/>
      <c r="BM23" s="502"/>
      <c r="BN23" s="502"/>
      <c r="BO23" s="502"/>
      <c r="BP23" s="502"/>
      <c r="BQ23" s="502"/>
      <c r="BR23" s="502"/>
      <c r="BS23" s="502"/>
      <c r="BT23" s="502"/>
      <c r="BU23" s="502"/>
      <c r="BV23" s="502"/>
      <c r="BW23" s="502"/>
      <c r="BX23" s="502"/>
      <c r="BY23" s="502"/>
      <c r="BZ23" s="502"/>
      <c r="CA23" s="502"/>
      <c r="CB23" s="502"/>
      <c r="CC23" s="502"/>
      <c r="CD23" s="502"/>
      <c r="CE23" s="502"/>
      <c r="CF23" s="502"/>
      <c r="CG23" s="502"/>
      <c r="CH23" s="502"/>
      <c r="CI23" s="502"/>
      <c r="CJ23" s="502"/>
      <c r="CK23" s="502"/>
      <c r="CL23" s="502"/>
      <c r="CM23" s="502"/>
      <c r="CN23" s="502"/>
      <c r="CO23" s="502"/>
      <c r="CP23" s="502"/>
      <c r="CQ23" s="502"/>
      <c r="CR23" s="502"/>
      <c r="CS23" s="502"/>
      <c r="CT23" s="502"/>
      <c r="CU23" s="502"/>
      <c r="CV23" s="502"/>
      <c r="CW23" s="502"/>
      <c r="CX23" s="502"/>
      <c r="CY23" s="502"/>
      <c r="CZ23" s="502"/>
      <c r="DA23" s="502"/>
      <c r="DB23" s="502"/>
      <c r="DC23" s="502"/>
      <c r="DD23" s="502"/>
      <c r="DE23" s="502"/>
      <c r="DF23" s="502"/>
      <c r="DG23" s="502"/>
      <c r="DH23" s="502"/>
      <c r="DI23" s="502"/>
      <c r="DJ23" s="502"/>
      <c r="DK23" s="502"/>
      <c r="DL23" s="502"/>
      <c r="DM23" s="502"/>
      <c r="DN23" s="502"/>
      <c r="DO23" s="502"/>
      <c r="DP23" s="502"/>
      <c r="DQ23" s="502"/>
      <c r="DR23" s="502"/>
      <c r="DS23" s="502"/>
      <c r="DT23" s="502"/>
      <c r="DU23" s="502"/>
      <c r="DV23" s="502"/>
      <c r="DW23" s="502"/>
      <c r="DX23" s="502"/>
      <c r="DY23" s="502"/>
      <c r="DZ23" s="502"/>
      <c r="EA23" s="502"/>
      <c r="EB23" s="502"/>
      <c r="EC23" s="502"/>
      <c r="ED23" s="502"/>
      <c r="EE23" s="502"/>
      <c r="EF23" s="502"/>
      <c r="EG23" s="502"/>
      <c r="EH23" s="502"/>
      <c r="EI23" s="502"/>
      <c r="EJ23" s="502"/>
      <c r="EK23" s="502"/>
      <c r="EL23" s="502"/>
      <c r="EM23" s="502"/>
      <c r="EN23" s="502"/>
      <c r="EO23" s="502"/>
      <c r="EP23" s="502"/>
      <c r="EQ23" s="502"/>
      <c r="ER23" s="502"/>
      <c r="ES23" s="502"/>
      <c r="ET23" s="502"/>
      <c r="EU23" s="502"/>
      <c r="EV23" s="502"/>
      <c r="EW23" s="502"/>
      <c r="EX23" s="502"/>
      <c r="EY23" s="502"/>
      <c r="EZ23" s="502"/>
      <c r="FA23" s="502"/>
      <c r="FB23" s="502"/>
      <c r="FC23" s="502"/>
      <c r="FD23" s="502"/>
      <c r="FE23" s="502"/>
      <c r="FF23" s="502"/>
      <c r="FG23" s="502"/>
      <c r="FH23" s="502"/>
      <c r="FI23" s="502"/>
      <c r="FJ23" s="502"/>
      <c r="FK23" s="502"/>
      <c r="FL23" s="502"/>
      <c r="FM23" s="502"/>
      <c r="FN23" s="502"/>
      <c r="FO23" s="502"/>
      <c r="FP23" s="502"/>
      <c r="FQ23" s="502"/>
      <c r="FR23" s="502"/>
      <c r="FS23" s="502"/>
      <c r="FT23" s="502"/>
      <c r="FU23" s="502"/>
      <c r="FV23" s="502"/>
      <c r="FW23" s="502"/>
      <c r="FX23" s="502"/>
      <c r="FY23" s="502"/>
      <c r="FZ23" s="502"/>
      <c r="GA23" s="502"/>
      <c r="GB23" s="502"/>
      <c r="GC23" s="502"/>
      <c r="GD23" s="502"/>
      <c r="GE23" s="502"/>
      <c r="GF23" s="502"/>
      <c r="GG23" s="502"/>
      <c r="GH23" s="502"/>
      <c r="GI23" s="502"/>
      <c r="GJ23" s="502"/>
      <c r="GK23" s="502"/>
      <c r="GL23" s="502"/>
      <c r="GM23" s="502"/>
      <c r="GN23" s="502"/>
      <c r="GO23" s="502"/>
      <c r="GP23" s="502"/>
      <c r="GQ23" s="502"/>
      <c r="GR23" s="502"/>
      <c r="GS23" s="502"/>
      <c r="GT23" s="502"/>
      <c r="GU23" s="502"/>
      <c r="GV23" s="502"/>
      <c r="GW23" s="502"/>
      <c r="GX23" s="502"/>
      <c r="GY23" s="502"/>
      <c r="GZ23" s="502"/>
      <c r="HA23" s="502"/>
      <c r="HB23" s="502"/>
      <c r="HC23" s="502"/>
      <c r="HD23" s="502"/>
      <c r="HE23" s="502"/>
      <c r="HF23" s="502"/>
      <c r="HG23" s="502"/>
      <c r="HH23" s="502"/>
      <c r="HI23" s="502"/>
      <c r="HJ23" s="502"/>
      <c r="HK23" s="502"/>
      <c r="HL23" s="502"/>
      <c r="HM23" s="502"/>
      <c r="HN23" s="502"/>
      <c r="HO23" s="502"/>
      <c r="HP23" s="502"/>
      <c r="HQ23" s="502"/>
      <c r="HR23" s="502"/>
      <c r="HS23" s="502"/>
      <c r="HT23" s="502"/>
      <c r="HU23" s="502"/>
      <c r="HV23" s="502"/>
      <c r="HW23" s="502"/>
      <c r="HX23" s="502"/>
      <c r="HY23" s="502"/>
      <c r="HZ23" s="502"/>
      <c r="IA23" s="502"/>
      <c r="IB23" s="502"/>
      <c r="IC23" s="502"/>
      <c r="ID23" s="502"/>
      <c r="IE23" s="502"/>
      <c r="IF23" s="502"/>
      <c r="IG23" s="502"/>
      <c r="IH23" s="502"/>
      <c r="II23" s="502"/>
      <c r="IJ23" s="502"/>
      <c r="IK23" s="502"/>
      <c r="IL23" s="502"/>
      <c r="IM23" s="502"/>
      <c r="IN23" s="502"/>
      <c r="IO23" s="502"/>
      <c r="IP23" s="502"/>
      <c r="IQ23" s="502"/>
      <c r="IR23" s="502"/>
      <c r="IS23" s="502"/>
      <c r="IT23" s="502"/>
      <c r="IU23" s="502"/>
      <c r="IV23" s="502"/>
      <c r="IW23" s="502"/>
      <c r="IX23" s="502"/>
      <c r="IY23" s="502"/>
      <c r="IZ23" s="502"/>
      <c r="JA23" s="502"/>
      <c r="JB23" s="502"/>
      <c r="JC23" s="502"/>
      <c r="JD23" s="502"/>
      <c r="JE23" s="502"/>
      <c r="JF23" s="502"/>
      <c r="JG23" s="502"/>
      <c r="JH23" s="502"/>
      <c r="JI23" s="502"/>
      <c r="JJ23" s="502"/>
      <c r="JK23" s="502"/>
      <c r="JL23" s="502"/>
      <c r="JM23" s="502"/>
      <c r="JN23" s="502"/>
      <c r="JO23" s="502"/>
      <c r="JP23" s="502"/>
      <c r="JQ23" s="502"/>
      <c r="JR23" s="502"/>
      <c r="JS23" s="502"/>
      <c r="JT23" s="502"/>
      <c r="JU23" s="502"/>
      <c r="JV23" s="502"/>
      <c r="JW23" s="502"/>
      <c r="JX23" s="502"/>
      <c r="JY23" s="502"/>
      <c r="JZ23" s="502"/>
      <c r="KA23" s="502"/>
      <c r="KB23" s="502"/>
      <c r="KC23" s="502"/>
      <c r="KD23" s="502"/>
      <c r="KE23" s="502"/>
      <c r="KF23" s="502"/>
      <c r="KG23" s="502"/>
      <c r="KH23" s="502"/>
      <c r="KI23" s="502"/>
      <c r="KJ23" s="502"/>
      <c r="KK23" s="502"/>
      <c r="KL23" s="502"/>
      <c r="KM23" s="502"/>
      <c r="KN23" s="502"/>
      <c r="KO23" s="502"/>
      <c r="KP23" s="502"/>
      <c r="KQ23" s="502"/>
      <c r="KR23" s="502"/>
      <c r="KS23" s="502"/>
      <c r="KT23" s="502"/>
      <c r="KU23" s="502"/>
      <c r="KV23" s="502"/>
      <c r="KW23" s="502"/>
      <c r="KX23" s="502"/>
      <c r="KY23" s="502"/>
      <c r="KZ23" s="502"/>
      <c r="LA23" s="502"/>
      <c r="LB23" s="502"/>
      <c r="LC23" s="502"/>
      <c r="LD23" s="502"/>
      <c r="LE23" s="502"/>
      <c r="LF23" s="502"/>
      <c r="LG23" s="502"/>
      <c r="LH23" s="502"/>
      <c r="LI23" s="502"/>
      <c r="LJ23" s="502"/>
      <c r="LK23" s="502"/>
      <c r="LL23" s="502"/>
    </row>
    <row r="24" spans="1:324" s="164" customFormat="1" ht="99.95" customHeight="1">
      <c r="A24" s="489">
        <v>1</v>
      </c>
      <c r="B24" s="632" t="s">
        <v>296</v>
      </c>
      <c r="C24" s="632"/>
      <c r="D24" s="632"/>
      <c r="E24" s="632"/>
      <c r="F24" s="504" t="s">
        <v>460</v>
      </c>
      <c r="G24" s="278"/>
      <c r="H24" s="506"/>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8"/>
      <c r="BW24" s="278"/>
      <c r="BX24" s="278"/>
      <c r="BY24" s="278"/>
      <c r="BZ24" s="278"/>
      <c r="CA24" s="278"/>
      <c r="CB24" s="278"/>
      <c r="CC24" s="278"/>
      <c r="CD24" s="278"/>
      <c r="CE24" s="278"/>
      <c r="CF24" s="278"/>
      <c r="CG24" s="278"/>
      <c r="CH24" s="278"/>
      <c r="CI24" s="278"/>
      <c r="CJ24" s="278"/>
      <c r="CK24" s="278"/>
      <c r="CL24" s="278"/>
      <c r="CM24" s="278"/>
      <c r="CN24" s="278"/>
      <c r="CO24" s="278"/>
      <c r="CP24" s="278"/>
      <c r="CQ24" s="278"/>
      <c r="CR24" s="278"/>
      <c r="CS24" s="278"/>
      <c r="CT24" s="278"/>
      <c r="CU24" s="278"/>
      <c r="CV24" s="278"/>
      <c r="CW24" s="278"/>
      <c r="CX24" s="278"/>
      <c r="CY24" s="278"/>
      <c r="CZ24" s="278"/>
      <c r="DA24" s="278"/>
      <c r="DB24" s="278"/>
      <c r="DC24" s="278"/>
      <c r="DD24" s="278"/>
      <c r="DE24" s="278"/>
      <c r="DF24" s="278"/>
      <c r="DG24" s="278"/>
      <c r="DH24" s="278"/>
      <c r="DI24" s="278"/>
      <c r="DJ24" s="278"/>
      <c r="DK24" s="278"/>
      <c r="DL24" s="278"/>
      <c r="DM24" s="278"/>
      <c r="DN24" s="278"/>
      <c r="DO24" s="278"/>
      <c r="DP24" s="278"/>
      <c r="DQ24" s="278"/>
      <c r="DR24" s="278"/>
      <c r="DS24" s="278"/>
      <c r="DT24" s="278"/>
      <c r="DU24" s="278"/>
      <c r="DV24" s="278"/>
      <c r="DW24" s="278"/>
      <c r="DX24" s="278"/>
      <c r="DY24" s="278"/>
      <c r="DZ24" s="278"/>
      <c r="EA24" s="278"/>
      <c r="EB24" s="278"/>
      <c r="EC24" s="278"/>
      <c r="ED24" s="278"/>
      <c r="EE24" s="278"/>
      <c r="EF24" s="278"/>
      <c r="EG24" s="278"/>
      <c r="EH24" s="278"/>
      <c r="EI24" s="278"/>
      <c r="EJ24" s="278"/>
      <c r="EK24" s="278"/>
      <c r="EL24" s="278"/>
      <c r="EM24" s="278"/>
      <c r="EN24" s="278"/>
      <c r="EO24" s="278"/>
      <c r="EP24" s="278"/>
      <c r="EQ24" s="278"/>
      <c r="ER24" s="278"/>
      <c r="ES24" s="278"/>
      <c r="ET24" s="278"/>
      <c r="EU24" s="278"/>
      <c r="EV24" s="278"/>
      <c r="EW24" s="278"/>
      <c r="EX24" s="278"/>
      <c r="EY24" s="278"/>
      <c r="EZ24" s="278"/>
      <c r="FA24" s="278"/>
      <c r="FB24" s="278"/>
      <c r="FC24" s="278"/>
      <c r="FD24" s="278"/>
      <c r="FE24" s="278"/>
      <c r="FF24" s="278"/>
      <c r="FG24" s="278"/>
      <c r="FH24" s="278"/>
      <c r="FI24" s="278"/>
      <c r="FJ24" s="278"/>
      <c r="FK24" s="278"/>
      <c r="FL24" s="278"/>
      <c r="FM24" s="278"/>
      <c r="FN24" s="278"/>
      <c r="FO24" s="278"/>
      <c r="FP24" s="278"/>
      <c r="FQ24" s="278"/>
      <c r="FR24" s="278"/>
      <c r="FS24" s="278"/>
      <c r="FT24" s="278"/>
      <c r="FU24" s="278"/>
      <c r="FV24" s="278"/>
      <c r="FW24" s="278"/>
      <c r="FX24" s="278"/>
      <c r="FY24" s="278"/>
      <c r="FZ24" s="278"/>
      <c r="GA24" s="278"/>
      <c r="GB24" s="278"/>
      <c r="GC24" s="278"/>
      <c r="GD24" s="278"/>
      <c r="GE24" s="278"/>
      <c r="GF24" s="278"/>
      <c r="GG24" s="278"/>
      <c r="GH24" s="278"/>
      <c r="GI24" s="278"/>
      <c r="GJ24" s="278"/>
      <c r="GK24" s="278"/>
      <c r="GL24" s="278"/>
      <c r="GM24" s="278"/>
      <c r="GN24" s="278"/>
      <c r="GO24" s="278"/>
      <c r="GP24" s="278"/>
      <c r="GQ24" s="278"/>
      <c r="GR24" s="278"/>
      <c r="GS24" s="278"/>
      <c r="GT24" s="278"/>
      <c r="GU24" s="278"/>
      <c r="GV24" s="278"/>
      <c r="GW24" s="278"/>
      <c r="GX24" s="278"/>
      <c r="GY24" s="278"/>
      <c r="GZ24" s="278"/>
      <c r="HA24" s="278"/>
      <c r="HB24" s="278"/>
      <c r="HC24" s="278"/>
      <c r="HD24" s="278"/>
      <c r="HE24" s="278"/>
      <c r="HF24" s="278"/>
      <c r="HG24" s="278"/>
      <c r="HH24" s="278"/>
      <c r="HI24" s="278"/>
      <c r="HJ24" s="278"/>
      <c r="HK24" s="278"/>
      <c r="HL24" s="278"/>
      <c r="HM24" s="278"/>
      <c r="HN24" s="278"/>
      <c r="HO24" s="278"/>
      <c r="HP24" s="278"/>
      <c r="HQ24" s="278"/>
      <c r="HR24" s="278"/>
      <c r="HS24" s="278"/>
      <c r="HT24" s="278"/>
      <c r="HU24" s="278"/>
      <c r="HV24" s="278"/>
      <c r="HW24" s="278"/>
      <c r="HX24" s="278"/>
      <c r="HY24" s="278"/>
      <c r="HZ24" s="278"/>
      <c r="IA24" s="278"/>
      <c r="IB24" s="278"/>
      <c r="IC24" s="278"/>
      <c r="ID24" s="278"/>
      <c r="IE24" s="278"/>
      <c r="IF24" s="278"/>
      <c r="IG24" s="278"/>
      <c r="IH24" s="278"/>
      <c r="II24" s="278"/>
      <c r="IJ24" s="278"/>
      <c r="IK24" s="278"/>
      <c r="IL24" s="278"/>
      <c r="IM24" s="278"/>
      <c r="IN24" s="278"/>
      <c r="IO24" s="278"/>
      <c r="IP24" s="278"/>
      <c r="IQ24" s="278"/>
      <c r="IR24" s="278"/>
      <c r="IS24" s="278"/>
      <c r="IT24" s="278"/>
      <c r="IU24" s="278"/>
      <c r="IV24" s="278"/>
      <c r="IW24" s="278"/>
      <c r="IX24" s="278"/>
      <c r="IY24" s="278"/>
      <c r="IZ24" s="278"/>
      <c r="JA24" s="278"/>
      <c r="JB24" s="278"/>
      <c r="JC24" s="278"/>
      <c r="JD24" s="278"/>
      <c r="JE24" s="278"/>
      <c r="JF24" s="278"/>
      <c r="JG24" s="278"/>
      <c r="JH24" s="278"/>
      <c r="JI24" s="278"/>
      <c r="JJ24" s="278"/>
      <c r="JK24" s="278"/>
      <c r="JL24" s="278"/>
      <c r="JM24" s="278"/>
      <c r="JN24" s="278"/>
      <c r="JO24" s="278"/>
      <c r="JP24" s="278"/>
      <c r="JQ24" s="278"/>
      <c r="JR24" s="278"/>
      <c r="JS24" s="278"/>
      <c r="JT24" s="278"/>
      <c r="JU24" s="278"/>
      <c r="JV24" s="278"/>
      <c r="JW24" s="278"/>
      <c r="JX24" s="278"/>
      <c r="JY24" s="278"/>
      <c r="JZ24" s="278"/>
      <c r="KA24" s="278"/>
      <c r="KB24" s="278"/>
      <c r="KC24" s="278"/>
      <c r="KD24" s="278"/>
      <c r="KE24" s="278"/>
      <c r="KF24" s="278"/>
      <c r="KG24" s="278"/>
      <c r="KH24" s="278"/>
      <c r="KI24" s="278"/>
      <c r="KJ24" s="278"/>
      <c r="KK24" s="278"/>
      <c r="KL24" s="278"/>
      <c r="KM24" s="278"/>
      <c r="KN24" s="278"/>
      <c r="KO24" s="278"/>
      <c r="KP24" s="278"/>
      <c r="KQ24" s="278"/>
      <c r="KR24" s="278"/>
      <c r="KS24" s="278"/>
      <c r="KT24" s="278"/>
      <c r="KU24" s="278"/>
      <c r="KV24" s="278"/>
      <c r="KW24" s="278"/>
      <c r="KX24" s="278"/>
      <c r="KY24" s="278"/>
      <c r="KZ24" s="278"/>
      <c r="LA24" s="278"/>
      <c r="LB24" s="278"/>
      <c r="LC24" s="278"/>
      <c r="LD24" s="278"/>
      <c r="LE24" s="278"/>
      <c r="LF24" s="278"/>
      <c r="LG24" s="278"/>
      <c r="LH24" s="278"/>
      <c r="LI24" s="278"/>
      <c r="LJ24" s="278"/>
      <c r="LK24" s="278"/>
      <c r="LL24" s="278"/>
    </row>
    <row r="25" spans="1:324" s="10" customFormat="1" ht="99.95" customHeight="1">
      <c r="A25" s="489">
        <v>2</v>
      </c>
      <c r="B25" s="632" t="s">
        <v>302</v>
      </c>
      <c r="C25" s="632"/>
      <c r="D25" s="632"/>
      <c r="E25" s="632"/>
      <c r="F25" s="504" t="s">
        <v>460</v>
      </c>
      <c r="G25" s="501"/>
      <c r="H25" s="507"/>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1"/>
      <c r="AM25" s="501"/>
      <c r="AN25" s="501"/>
      <c r="AO25" s="501"/>
      <c r="AP25" s="501"/>
      <c r="AQ25" s="501"/>
      <c r="AR25" s="501"/>
      <c r="AS25" s="501"/>
      <c r="AT25" s="501"/>
      <c r="AU25" s="501"/>
      <c r="AV25" s="501"/>
      <c r="AW25" s="501"/>
      <c r="AX25" s="501"/>
      <c r="AY25" s="501"/>
      <c r="AZ25" s="501"/>
      <c r="BA25" s="501"/>
      <c r="BB25" s="501"/>
      <c r="BC25" s="501"/>
      <c r="BD25" s="501"/>
      <c r="BE25" s="501"/>
      <c r="BF25" s="501"/>
      <c r="BG25" s="501"/>
      <c r="BH25" s="501"/>
      <c r="BI25" s="501"/>
      <c r="BJ25" s="501"/>
      <c r="BK25" s="501"/>
      <c r="BL25" s="501"/>
      <c r="BM25" s="501"/>
      <c r="BN25" s="501"/>
      <c r="BO25" s="501"/>
      <c r="BP25" s="501"/>
      <c r="BQ25" s="501"/>
      <c r="BR25" s="501"/>
      <c r="BS25" s="501"/>
      <c r="BT25" s="501"/>
      <c r="BU25" s="501"/>
      <c r="BV25" s="501"/>
      <c r="BW25" s="501"/>
      <c r="BX25" s="501"/>
      <c r="BY25" s="501"/>
      <c r="BZ25" s="501"/>
      <c r="CA25" s="501"/>
      <c r="CB25" s="501"/>
      <c r="CC25" s="501"/>
      <c r="CD25" s="501"/>
      <c r="CE25" s="501"/>
      <c r="CF25" s="501"/>
      <c r="CG25" s="501"/>
      <c r="CH25" s="501"/>
      <c r="CI25" s="501"/>
      <c r="CJ25" s="501"/>
      <c r="CK25" s="501"/>
      <c r="CL25" s="501"/>
      <c r="CM25" s="501"/>
      <c r="CN25" s="501"/>
      <c r="CO25" s="501"/>
      <c r="CP25" s="501"/>
      <c r="CQ25" s="501"/>
      <c r="CR25" s="501"/>
      <c r="CS25" s="501"/>
      <c r="CT25" s="501"/>
      <c r="CU25" s="501"/>
      <c r="CV25" s="501"/>
      <c r="CW25" s="501"/>
      <c r="CX25" s="501"/>
      <c r="CY25" s="501"/>
      <c r="CZ25" s="501"/>
      <c r="DA25" s="501"/>
      <c r="DB25" s="501"/>
      <c r="DC25" s="501"/>
      <c r="DD25" s="501"/>
      <c r="DE25" s="501"/>
      <c r="DF25" s="501"/>
      <c r="DG25" s="501"/>
      <c r="DH25" s="501"/>
      <c r="DI25" s="501"/>
      <c r="DJ25" s="501"/>
      <c r="DK25" s="501"/>
      <c r="DL25" s="501"/>
      <c r="DM25" s="501"/>
      <c r="DN25" s="501"/>
      <c r="DO25" s="501"/>
      <c r="DP25" s="501"/>
      <c r="DQ25" s="501"/>
      <c r="DR25" s="501"/>
      <c r="DS25" s="501"/>
      <c r="DT25" s="501"/>
      <c r="DU25" s="501"/>
      <c r="DV25" s="501"/>
      <c r="DW25" s="501"/>
      <c r="DX25" s="501"/>
      <c r="DY25" s="501"/>
      <c r="DZ25" s="501"/>
      <c r="EA25" s="501"/>
      <c r="EB25" s="501"/>
      <c r="EC25" s="501"/>
      <c r="ED25" s="501"/>
      <c r="EE25" s="501"/>
      <c r="EF25" s="501"/>
      <c r="EG25" s="501"/>
      <c r="EH25" s="501"/>
      <c r="EI25" s="501"/>
      <c r="EJ25" s="501"/>
      <c r="EK25" s="501"/>
      <c r="EL25" s="501"/>
      <c r="EM25" s="501"/>
      <c r="EN25" s="501"/>
      <c r="EO25" s="501"/>
      <c r="EP25" s="501"/>
      <c r="EQ25" s="501"/>
      <c r="ER25" s="501"/>
      <c r="ES25" s="501"/>
      <c r="ET25" s="501"/>
      <c r="EU25" s="501"/>
      <c r="EV25" s="501"/>
      <c r="EW25" s="501"/>
      <c r="EX25" s="501"/>
      <c r="EY25" s="501"/>
      <c r="EZ25" s="501"/>
      <c r="FA25" s="501"/>
      <c r="FB25" s="501"/>
      <c r="FC25" s="501"/>
      <c r="FD25" s="501"/>
      <c r="FE25" s="501"/>
      <c r="FF25" s="501"/>
      <c r="FG25" s="501"/>
      <c r="FH25" s="501"/>
      <c r="FI25" s="501"/>
      <c r="FJ25" s="501"/>
      <c r="FK25" s="501"/>
      <c r="FL25" s="501"/>
      <c r="FM25" s="501"/>
      <c r="FN25" s="501"/>
      <c r="FO25" s="501"/>
      <c r="FP25" s="501"/>
      <c r="FQ25" s="501"/>
      <c r="FR25" s="501"/>
      <c r="FS25" s="501"/>
      <c r="FT25" s="501"/>
      <c r="FU25" s="501"/>
      <c r="FV25" s="501"/>
      <c r="FW25" s="501"/>
      <c r="FX25" s="501"/>
      <c r="FY25" s="501"/>
      <c r="FZ25" s="501"/>
      <c r="GA25" s="501"/>
      <c r="GB25" s="501"/>
      <c r="GC25" s="501"/>
      <c r="GD25" s="501"/>
      <c r="GE25" s="501"/>
      <c r="GF25" s="501"/>
      <c r="GG25" s="501"/>
      <c r="GH25" s="501"/>
      <c r="GI25" s="501"/>
      <c r="GJ25" s="501"/>
      <c r="GK25" s="501"/>
      <c r="GL25" s="501"/>
      <c r="GM25" s="501"/>
      <c r="GN25" s="501"/>
      <c r="GO25" s="501"/>
      <c r="GP25" s="501"/>
      <c r="GQ25" s="501"/>
      <c r="GR25" s="501"/>
      <c r="GS25" s="501"/>
      <c r="GT25" s="501"/>
      <c r="GU25" s="501"/>
      <c r="GV25" s="501"/>
      <c r="GW25" s="501"/>
      <c r="GX25" s="501"/>
      <c r="GY25" s="501"/>
      <c r="GZ25" s="501"/>
      <c r="HA25" s="501"/>
      <c r="HB25" s="501"/>
      <c r="HC25" s="501"/>
      <c r="HD25" s="501"/>
      <c r="HE25" s="501"/>
      <c r="HF25" s="501"/>
      <c r="HG25" s="501"/>
      <c r="HH25" s="501"/>
      <c r="HI25" s="501"/>
      <c r="HJ25" s="501"/>
      <c r="HK25" s="501"/>
      <c r="HL25" s="501"/>
      <c r="HM25" s="501"/>
      <c r="HN25" s="501"/>
      <c r="HO25" s="501"/>
      <c r="HP25" s="501"/>
      <c r="HQ25" s="501"/>
      <c r="HR25" s="501"/>
      <c r="HS25" s="501"/>
      <c r="HT25" s="501"/>
      <c r="HU25" s="501"/>
      <c r="HV25" s="501"/>
      <c r="HW25" s="501"/>
      <c r="HX25" s="501"/>
      <c r="HY25" s="501"/>
      <c r="HZ25" s="501"/>
      <c r="IA25" s="501"/>
      <c r="IB25" s="501"/>
      <c r="IC25" s="501"/>
      <c r="ID25" s="501"/>
      <c r="IE25" s="501"/>
      <c r="IF25" s="501"/>
      <c r="IG25" s="501"/>
      <c r="IH25" s="501"/>
      <c r="II25" s="501"/>
      <c r="IJ25" s="501"/>
      <c r="IK25" s="501"/>
      <c r="IL25" s="501"/>
      <c r="IM25" s="501"/>
      <c r="IN25" s="501"/>
      <c r="IO25" s="501"/>
      <c r="IP25" s="501"/>
      <c r="IQ25" s="501"/>
      <c r="IR25" s="501"/>
      <c r="IS25" s="501"/>
      <c r="IT25" s="501"/>
      <c r="IU25" s="501"/>
      <c r="IV25" s="501"/>
      <c r="IW25" s="501"/>
      <c r="IX25" s="501"/>
      <c r="IY25" s="501"/>
      <c r="IZ25" s="501"/>
      <c r="JA25" s="501"/>
      <c r="JB25" s="501"/>
      <c r="JC25" s="501"/>
      <c r="JD25" s="501"/>
      <c r="JE25" s="501"/>
      <c r="JF25" s="501"/>
      <c r="JG25" s="501"/>
      <c r="JH25" s="501"/>
      <c r="JI25" s="501"/>
      <c r="JJ25" s="501"/>
      <c r="JK25" s="501"/>
      <c r="JL25" s="501"/>
      <c r="JM25" s="501"/>
      <c r="JN25" s="501"/>
      <c r="JO25" s="501"/>
      <c r="JP25" s="501"/>
      <c r="JQ25" s="501"/>
      <c r="JR25" s="501"/>
      <c r="JS25" s="501"/>
      <c r="JT25" s="501"/>
      <c r="JU25" s="501"/>
      <c r="JV25" s="501"/>
      <c r="JW25" s="501"/>
      <c r="JX25" s="501"/>
      <c r="JY25" s="501"/>
      <c r="JZ25" s="501"/>
      <c r="KA25" s="501"/>
      <c r="KB25" s="501"/>
      <c r="KC25" s="501"/>
      <c r="KD25" s="501"/>
      <c r="KE25" s="501"/>
      <c r="KF25" s="501"/>
      <c r="KG25" s="501"/>
      <c r="KH25" s="501"/>
      <c r="KI25" s="501"/>
      <c r="KJ25" s="501"/>
      <c r="KK25" s="501"/>
      <c r="KL25" s="501"/>
      <c r="KM25" s="501"/>
      <c r="KN25" s="501"/>
      <c r="KO25" s="501"/>
      <c r="KP25" s="501"/>
      <c r="KQ25" s="501"/>
      <c r="KR25" s="501"/>
      <c r="KS25" s="501"/>
      <c r="KT25" s="501"/>
      <c r="KU25" s="501"/>
      <c r="KV25" s="501"/>
      <c r="KW25" s="501"/>
      <c r="KX25" s="501"/>
      <c r="KY25" s="501"/>
      <c r="KZ25" s="501"/>
      <c r="LA25" s="501"/>
      <c r="LB25" s="501"/>
      <c r="LC25" s="501"/>
      <c r="LD25" s="501"/>
      <c r="LE25" s="501"/>
      <c r="LF25" s="501"/>
      <c r="LG25" s="501"/>
      <c r="LH25" s="501"/>
      <c r="LI25" s="501"/>
      <c r="LJ25" s="501"/>
      <c r="LK25" s="501"/>
      <c r="LL25" s="501"/>
    </row>
    <row r="26" spans="1:324" s="463" customFormat="1" ht="99.95" customHeight="1">
      <c r="A26" s="496">
        <v>3</v>
      </c>
      <c r="B26" s="632" t="s">
        <v>303</v>
      </c>
      <c r="C26" s="632"/>
      <c r="D26" s="632"/>
      <c r="E26" s="632"/>
      <c r="F26" s="504" t="s">
        <v>460</v>
      </c>
      <c r="G26" s="501"/>
      <c r="H26" s="295"/>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1"/>
      <c r="AL26" s="501"/>
      <c r="AM26" s="501"/>
      <c r="AN26" s="501"/>
      <c r="AO26" s="501"/>
      <c r="AP26" s="501"/>
      <c r="AQ26" s="501"/>
      <c r="AR26" s="501"/>
      <c r="AS26" s="501"/>
      <c r="AT26" s="501"/>
      <c r="AU26" s="501"/>
      <c r="AV26" s="501"/>
      <c r="AW26" s="501"/>
      <c r="AX26" s="501"/>
      <c r="AY26" s="501"/>
      <c r="AZ26" s="501"/>
      <c r="BA26" s="501"/>
      <c r="BB26" s="501"/>
      <c r="BC26" s="501"/>
      <c r="BD26" s="501"/>
      <c r="BE26" s="501"/>
      <c r="BF26" s="501"/>
      <c r="BG26" s="501"/>
      <c r="BH26" s="501"/>
      <c r="BI26" s="501"/>
      <c r="BJ26" s="501"/>
      <c r="BK26" s="501"/>
      <c r="BL26" s="501"/>
      <c r="BM26" s="501"/>
      <c r="BN26" s="501"/>
      <c r="BO26" s="501"/>
      <c r="BP26" s="501"/>
      <c r="BQ26" s="501"/>
      <c r="BR26" s="501"/>
      <c r="BS26" s="501"/>
      <c r="BT26" s="501"/>
      <c r="BU26" s="501"/>
      <c r="BV26" s="501"/>
      <c r="BW26" s="501"/>
      <c r="BX26" s="501"/>
      <c r="BY26" s="501"/>
      <c r="BZ26" s="501"/>
      <c r="CA26" s="501"/>
      <c r="CB26" s="501"/>
      <c r="CC26" s="501"/>
      <c r="CD26" s="501"/>
      <c r="CE26" s="501"/>
      <c r="CF26" s="501"/>
      <c r="CG26" s="501"/>
      <c r="CH26" s="501"/>
      <c r="CI26" s="501"/>
      <c r="CJ26" s="501"/>
      <c r="CK26" s="501"/>
      <c r="CL26" s="501"/>
      <c r="CM26" s="501"/>
      <c r="CN26" s="501"/>
      <c r="CO26" s="501"/>
      <c r="CP26" s="501"/>
      <c r="CQ26" s="501"/>
      <c r="CR26" s="501"/>
      <c r="CS26" s="501"/>
      <c r="CT26" s="501"/>
      <c r="CU26" s="501"/>
      <c r="CV26" s="501"/>
      <c r="CW26" s="501"/>
      <c r="CX26" s="501"/>
      <c r="CY26" s="501"/>
      <c r="CZ26" s="501"/>
      <c r="DA26" s="501"/>
      <c r="DB26" s="501"/>
      <c r="DC26" s="501"/>
      <c r="DD26" s="501"/>
      <c r="DE26" s="501"/>
      <c r="DF26" s="501"/>
      <c r="DG26" s="501"/>
      <c r="DH26" s="501"/>
      <c r="DI26" s="501"/>
      <c r="DJ26" s="501"/>
      <c r="DK26" s="501"/>
      <c r="DL26" s="501"/>
      <c r="DM26" s="501"/>
      <c r="DN26" s="501"/>
      <c r="DO26" s="501"/>
      <c r="DP26" s="501"/>
      <c r="DQ26" s="501"/>
      <c r="DR26" s="501"/>
      <c r="DS26" s="501"/>
      <c r="DT26" s="501"/>
      <c r="DU26" s="501"/>
      <c r="DV26" s="501"/>
      <c r="DW26" s="501"/>
      <c r="DX26" s="501"/>
      <c r="DY26" s="501"/>
      <c r="DZ26" s="501"/>
      <c r="EA26" s="501"/>
      <c r="EB26" s="501"/>
      <c r="EC26" s="501"/>
      <c r="ED26" s="501"/>
      <c r="EE26" s="501"/>
      <c r="EF26" s="501"/>
      <c r="EG26" s="501"/>
      <c r="EH26" s="501"/>
      <c r="EI26" s="501"/>
      <c r="EJ26" s="501"/>
      <c r="EK26" s="501"/>
      <c r="EL26" s="501"/>
      <c r="EM26" s="501"/>
      <c r="EN26" s="501"/>
      <c r="EO26" s="501"/>
      <c r="EP26" s="501"/>
      <c r="EQ26" s="501"/>
      <c r="ER26" s="501"/>
      <c r="ES26" s="501"/>
      <c r="ET26" s="501"/>
      <c r="EU26" s="501"/>
      <c r="EV26" s="501"/>
      <c r="EW26" s="501"/>
      <c r="EX26" s="501"/>
      <c r="EY26" s="501"/>
      <c r="EZ26" s="501"/>
      <c r="FA26" s="501"/>
      <c r="FB26" s="501"/>
      <c r="FC26" s="501"/>
      <c r="FD26" s="501"/>
      <c r="FE26" s="501"/>
      <c r="FF26" s="501"/>
      <c r="FG26" s="501"/>
      <c r="FH26" s="501"/>
      <c r="FI26" s="501"/>
      <c r="FJ26" s="501"/>
      <c r="FK26" s="501"/>
      <c r="FL26" s="501"/>
      <c r="FM26" s="501"/>
      <c r="FN26" s="501"/>
      <c r="FO26" s="501"/>
      <c r="FP26" s="501"/>
      <c r="FQ26" s="501"/>
      <c r="FR26" s="501"/>
      <c r="FS26" s="501"/>
      <c r="FT26" s="501"/>
      <c r="FU26" s="501"/>
      <c r="FV26" s="501"/>
      <c r="FW26" s="501"/>
      <c r="FX26" s="501"/>
      <c r="FY26" s="501"/>
      <c r="FZ26" s="501"/>
      <c r="GA26" s="501"/>
      <c r="GB26" s="501"/>
      <c r="GC26" s="501"/>
      <c r="GD26" s="501"/>
      <c r="GE26" s="501"/>
      <c r="GF26" s="501"/>
      <c r="GG26" s="501"/>
      <c r="GH26" s="501"/>
      <c r="GI26" s="501"/>
      <c r="GJ26" s="501"/>
      <c r="GK26" s="501"/>
      <c r="GL26" s="501"/>
      <c r="GM26" s="501"/>
      <c r="GN26" s="501"/>
      <c r="GO26" s="501"/>
      <c r="GP26" s="501"/>
      <c r="GQ26" s="501"/>
      <c r="GR26" s="501"/>
      <c r="GS26" s="501"/>
      <c r="GT26" s="501"/>
      <c r="GU26" s="501"/>
      <c r="GV26" s="501"/>
      <c r="GW26" s="501"/>
      <c r="GX26" s="501"/>
      <c r="GY26" s="501"/>
      <c r="GZ26" s="501"/>
      <c r="HA26" s="501"/>
      <c r="HB26" s="501"/>
      <c r="HC26" s="501"/>
      <c r="HD26" s="501"/>
      <c r="HE26" s="501"/>
      <c r="HF26" s="501"/>
      <c r="HG26" s="501"/>
      <c r="HH26" s="501"/>
      <c r="HI26" s="501"/>
      <c r="HJ26" s="501"/>
      <c r="HK26" s="501"/>
      <c r="HL26" s="501"/>
      <c r="HM26" s="501"/>
      <c r="HN26" s="501"/>
      <c r="HO26" s="501"/>
      <c r="HP26" s="501"/>
      <c r="HQ26" s="501"/>
      <c r="HR26" s="501"/>
      <c r="HS26" s="501"/>
      <c r="HT26" s="501"/>
      <c r="HU26" s="501"/>
      <c r="HV26" s="501"/>
      <c r="HW26" s="501"/>
      <c r="HX26" s="501"/>
      <c r="HY26" s="501"/>
      <c r="HZ26" s="501"/>
      <c r="IA26" s="501"/>
      <c r="IB26" s="501"/>
      <c r="IC26" s="501"/>
      <c r="ID26" s="501"/>
      <c r="IE26" s="501"/>
      <c r="IF26" s="501"/>
      <c r="IG26" s="501"/>
      <c r="IH26" s="501"/>
      <c r="II26" s="501"/>
      <c r="IJ26" s="501"/>
      <c r="IK26" s="501"/>
      <c r="IL26" s="501"/>
      <c r="IM26" s="501"/>
      <c r="IN26" s="501"/>
      <c r="IO26" s="501"/>
      <c r="IP26" s="501"/>
      <c r="IQ26" s="501"/>
      <c r="IR26" s="501"/>
      <c r="IS26" s="501"/>
      <c r="IT26" s="501"/>
      <c r="IU26" s="501"/>
      <c r="IV26" s="501"/>
      <c r="IW26" s="501"/>
      <c r="IX26" s="501"/>
      <c r="IY26" s="501"/>
      <c r="IZ26" s="501"/>
      <c r="JA26" s="501"/>
      <c r="JB26" s="501"/>
      <c r="JC26" s="501"/>
      <c r="JD26" s="501"/>
      <c r="JE26" s="501"/>
      <c r="JF26" s="501"/>
      <c r="JG26" s="501"/>
      <c r="JH26" s="501"/>
      <c r="JI26" s="501"/>
      <c r="JJ26" s="501"/>
      <c r="JK26" s="501"/>
      <c r="JL26" s="501"/>
      <c r="JM26" s="501"/>
      <c r="JN26" s="501"/>
      <c r="JO26" s="501"/>
      <c r="JP26" s="501"/>
      <c r="JQ26" s="501"/>
      <c r="JR26" s="501"/>
      <c r="JS26" s="501"/>
      <c r="JT26" s="501"/>
      <c r="JU26" s="501"/>
      <c r="JV26" s="501"/>
      <c r="JW26" s="501"/>
      <c r="JX26" s="501"/>
      <c r="JY26" s="501"/>
      <c r="JZ26" s="501"/>
      <c r="KA26" s="501"/>
      <c r="KB26" s="501"/>
      <c r="KC26" s="501"/>
      <c r="KD26" s="501"/>
      <c r="KE26" s="501"/>
      <c r="KF26" s="501"/>
      <c r="KG26" s="501"/>
      <c r="KH26" s="501"/>
      <c r="KI26" s="501"/>
      <c r="KJ26" s="501"/>
      <c r="KK26" s="501"/>
      <c r="KL26" s="501"/>
      <c r="KM26" s="501"/>
      <c r="KN26" s="501"/>
      <c r="KO26" s="501"/>
      <c r="KP26" s="501"/>
      <c r="KQ26" s="501"/>
      <c r="KR26" s="501"/>
      <c r="KS26" s="501"/>
      <c r="KT26" s="501"/>
      <c r="KU26" s="501"/>
      <c r="KV26" s="501"/>
      <c r="KW26" s="501"/>
      <c r="KX26" s="501"/>
      <c r="KY26" s="501"/>
      <c r="KZ26" s="501"/>
      <c r="LA26" s="501"/>
      <c r="LB26" s="501"/>
      <c r="LC26" s="501"/>
      <c r="LD26" s="501"/>
      <c r="LE26" s="501"/>
      <c r="LF26" s="501"/>
      <c r="LG26" s="501"/>
      <c r="LH26" s="501"/>
      <c r="LI26" s="501"/>
      <c r="LJ26" s="501"/>
      <c r="LK26" s="501"/>
      <c r="LL26" s="501"/>
    </row>
    <row r="27" spans="1:324" s="486" customFormat="1" ht="99.95" customHeight="1">
      <c r="A27" s="496">
        <v>4</v>
      </c>
      <c r="B27" s="632" t="s">
        <v>304</v>
      </c>
      <c r="C27" s="632"/>
      <c r="D27" s="632"/>
      <c r="E27" s="632"/>
      <c r="F27" s="504" t="s">
        <v>460</v>
      </c>
      <c r="G27" s="501"/>
      <c r="H27" s="295"/>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1"/>
      <c r="BV27" s="501"/>
      <c r="BW27" s="501"/>
      <c r="BX27" s="501"/>
      <c r="BY27" s="501"/>
      <c r="BZ27" s="501"/>
      <c r="CA27" s="501"/>
      <c r="CB27" s="501"/>
      <c r="CC27" s="501"/>
      <c r="CD27" s="501"/>
      <c r="CE27" s="501"/>
      <c r="CF27" s="501"/>
      <c r="CG27" s="501"/>
      <c r="CH27" s="501"/>
      <c r="CI27" s="501"/>
      <c r="CJ27" s="501"/>
      <c r="CK27" s="501"/>
      <c r="CL27" s="501"/>
      <c r="CM27" s="501"/>
      <c r="CN27" s="501"/>
      <c r="CO27" s="501"/>
      <c r="CP27" s="501"/>
      <c r="CQ27" s="501"/>
      <c r="CR27" s="501"/>
      <c r="CS27" s="501"/>
      <c r="CT27" s="501"/>
      <c r="CU27" s="501"/>
      <c r="CV27" s="501"/>
      <c r="CW27" s="501"/>
      <c r="CX27" s="501"/>
      <c r="CY27" s="501"/>
      <c r="CZ27" s="501"/>
      <c r="DA27" s="501"/>
      <c r="DB27" s="501"/>
      <c r="DC27" s="501"/>
      <c r="DD27" s="501"/>
      <c r="DE27" s="501"/>
      <c r="DF27" s="501"/>
      <c r="DG27" s="501"/>
      <c r="DH27" s="501"/>
      <c r="DI27" s="501"/>
      <c r="DJ27" s="501"/>
      <c r="DK27" s="501"/>
      <c r="DL27" s="501"/>
      <c r="DM27" s="501"/>
      <c r="DN27" s="501"/>
      <c r="DO27" s="501"/>
      <c r="DP27" s="501"/>
      <c r="DQ27" s="501"/>
      <c r="DR27" s="501"/>
      <c r="DS27" s="501"/>
      <c r="DT27" s="501"/>
      <c r="DU27" s="501"/>
      <c r="DV27" s="501"/>
      <c r="DW27" s="501"/>
      <c r="DX27" s="501"/>
      <c r="DY27" s="501"/>
      <c r="DZ27" s="501"/>
      <c r="EA27" s="501"/>
      <c r="EB27" s="501"/>
      <c r="EC27" s="501"/>
      <c r="ED27" s="501"/>
      <c r="EE27" s="501"/>
      <c r="EF27" s="501"/>
      <c r="EG27" s="501"/>
      <c r="EH27" s="501"/>
      <c r="EI27" s="501"/>
      <c r="EJ27" s="501"/>
      <c r="EK27" s="501"/>
      <c r="EL27" s="501"/>
      <c r="EM27" s="501"/>
      <c r="EN27" s="501"/>
      <c r="EO27" s="501"/>
      <c r="EP27" s="501"/>
      <c r="EQ27" s="501"/>
      <c r="ER27" s="501"/>
      <c r="ES27" s="501"/>
      <c r="ET27" s="501"/>
      <c r="EU27" s="501"/>
      <c r="EV27" s="501"/>
      <c r="EW27" s="501"/>
      <c r="EX27" s="501"/>
      <c r="EY27" s="501"/>
      <c r="EZ27" s="501"/>
      <c r="FA27" s="501"/>
      <c r="FB27" s="501"/>
      <c r="FC27" s="501"/>
      <c r="FD27" s="501"/>
      <c r="FE27" s="501"/>
      <c r="FF27" s="501"/>
      <c r="FG27" s="501"/>
      <c r="FH27" s="501"/>
      <c r="FI27" s="501"/>
      <c r="FJ27" s="501"/>
      <c r="FK27" s="501"/>
      <c r="FL27" s="501"/>
      <c r="FM27" s="501"/>
      <c r="FN27" s="501"/>
      <c r="FO27" s="501"/>
      <c r="FP27" s="501"/>
      <c r="FQ27" s="501"/>
      <c r="FR27" s="501"/>
      <c r="FS27" s="501"/>
      <c r="FT27" s="501"/>
      <c r="FU27" s="501"/>
      <c r="FV27" s="501"/>
      <c r="FW27" s="501"/>
      <c r="FX27" s="501"/>
      <c r="FY27" s="501"/>
      <c r="FZ27" s="501"/>
      <c r="GA27" s="501"/>
      <c r="GB27" s="501"/>
      <c r="GC27" s="501"/>
      <c r="GD27" s="501"/>
      <c r="GE27" s="501"/>
      <c r="GF27" s="501"/>
      <c r="GG27" s="501"/>
      <c r="GH27" s="501"/>
      <c r="GI27" s="501"/>
      <c r="GJ27" s="501"/>
      <c r="GK27" s="501"/>
      <c r="GL27" s="501"/>
      <c r="GM27" s="501"/>
      <c r="GN27" s="501"/>
      <c r="GO27" s="501"/>
      <c r="GP27" s="501"/>
      <c r="GQ27" s="501"/>
      <c r="GR27" s="501"/>
      <c r="GS27" s="501"/>
      <c r="GT27" s="501"/>
      <c r="GU27" s="501"/>
      <c r="GV27" s="501"/>
      <c r="GW27" s="501"/>
      <c r="GX27" s="501"/>
      <c r="GY27" s="501"/>
      <c r="GZ27" s="501"/>
      <c r="HA27" s="501"/>
      <c r="HB27" s="501"/>
      <c r="HC27" s="501"/>
      <c r="HD27" s="501"/>
      <c r="HE27" s="501"/>
      <c r="HF27" s="501"/>
      <c r="HG27" s="501"/>
      <c r="HH27" s="501"/>
      <c r="HI27" s="501"/>
      <c r="HJ27" s="501"/>
      <c r="HK27" s="501"/>
      <c r="HL27" s="501"/>
      <c r="HM27" s="501"/>
      <c r="HN27" s="501"/>
      <c r="HO27" s="501"/>
      <c r="HP27" s="501"/>
      <c r="HQ27" s="501"/>
      <c r="HR27" s="501"/>
      <c r="HS27" s="501"/>
      <c r="HT27" s="501"/>
      <c r="HU27" s="501"/>
      <c r="HV27" s="501"/>
      <c r="HW27" s="501"/>
      <c r="HX27" s="501"/>
      <c r="HY27" s="501"/>
      <c r="HZ27" s="501"/>
      <c r="IA27" s="501"/>
      <c r="IB27" s="501"/>
      <c r="IC27" s="501"/>
      <c r="ID27" s="501"/>
      <c r="IE27" s="501"/>
      <c r="IF27" s="501"/>
      <c r="IG27" s="501"/>
      <c r="IH27" s="501"/>
      <c r="II27" s="501"/>
      <c r="IJ27" s="501"/>
      <c r="IK27" s="501"/>
      <c r="IL27" s="501"/>
      <c r="IM27" s="501"/>
      <c r="IN27" s="501"/>
      <c r="IO27" s="501"/>
      <c r="IP27" s="501"/>
      <c r="IQ27" s="501"/>
      <c r="IR27" s="501"/>
      <c r="IS27" s="501"/>
      <c r="IT27" s="501"/>
      <c r="IU27" s="501"/>
      <c r="IV27" s="501"/>
      <c r="IW27" s="501"/>
      <c r="IX27" s="501"/>
      <c r="IY27" s="501"/>
      <c r="IZ27" s="501"/>
      <c r="JA27" s="501"/>
      <c r="JB27" s="501"/>
      <c r="JC27" s="501"/>
      <c r="JD27" s="501"/>
      <c r="JE27" s="501"/>
      <c r="JF27" s="501"/>
      <c r="JG27" s="501"/>
      <c r="JH27" s="501"/>
      <c r="JI27" s="501"/>
      <c r="JJ27" s="501"/>
      <c r="JK27" s="501"/>
      <c r="JL27" s="501"/>
      <c r="JM27" s="501"/>
      <c r="JN27" s="501"/>
      <c r="JO27" s="501"/>
      <c r="JP27" s="501"/>
      <c r="JQ27" s="501"/>
      <c r="JR27" s="501"/>
      <c r="JS27" s="501"/>
      <c r="JT27" s="501"/>
      <c r="JU27" s="501"/>
      <c r="JV27" s="501"/>
      <c r="JW27" s="501"/>
      <c r="JX27" s="501"/>
      <c r="JY27" s="501"/>
      <c r="JZ27" s="501"/>
      <c r="KA27" s="501"/>
      <c r="KB27" s="501"/>
      <c r="KC27" s="501"/>
      <c r="KD27" s="501"/>
      <c r="KE27" s="501"/>
      <c r="KF27" s="501"/>
      <c r="KG27" s="501"/>
      <c r="KH27" s="501"/>
      <c r="KI27" s="501"/>
      <c r="KJ27" s="501"/>
      <c r="KK27" s="501"/>
      <c r="KL27" s="501"/>
      <c r="KM27" s="501"/>
      <c r="KN27" s="501"/>
      <c r="KO27" s="501"/>
      <c r="KP27" s="501"/>
      <c r="KQ27" s="501"/>
      <c r="KR27" s="501"/>
      <c r="KS27" s="501"/>
      <c r="KT27" s="501"/>
      <c r="KU27" s="501"/>
      <c r="KV27" s="501"/>
      <c r="KW27" s="501"/>
      <c r="KX27" s="501"/>
      <c r="KY27" s="501"/>
      <c r="KZ27" s="501"/>
      <c r="LA27" s="501"/>
      <c r="LB27" s="501"/>
      <c r="LC27" s="501"/>
      <c r="LD27" s="501"/>
      <c r="LE27" s="501"/>
      <c r="LF27" s="501"/>
      <c r="LG27" s="501"/>
      <c r="LH27" s="501"/>
      <c r="LI27" s="501"/>
      <c r="LJ27" s="501"/>
      <c r="LK27" s="501"/>
      <c r="LL27" s="501"/>
    </row>
    <row r="28" spans="1:324" s="486" customFormat="1" ht="99.95" customHeight="1">
      <c r="A28" s="496">
        <v>5</v>
      </c>
      <c r="B28" s="632" t="s">
        <v>305</v>
      </c>
      <c r="C28" s="632"/>
      <c r="D28" s="632"/>
      <c r="E28" s="632"/>
      <c r="F28" s="504" t="s">
        <v>460</v>
      </c>
      <c r="G28" s="501"/>
      <c r="H28" s="295"/>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c r="AK28" s="501"/>
      <c r="AL28" s="501"/>
      <c r="AM28" s="501"/>
      <c r="AN28" s="501"/>
      <c r="AO28" s="501"/>
      <c r="AP28" s="501"/>
      <c r="AQ28" s="501"/>
      <c r="AR28" s="501"/>
      <c r="AS28" s="501"/>
      <c r="AT28" s="501"/>
      <c r="AU28" s="501"/>
      <c r="AV28" s="501"/>
      <c r="AW28" s="501"/>
      <c r="AX28" s="501"/>
      <c r="AY28" s="501"/>
      <c r="AZ28" s="501"/>
      <c r="BA28" s="501"/>
      <c r="BB28" s="501"/>
      <c r="BC28" s="501"/>
      <c r="BD28" s="501"/>
      <c r="BE28" s="501"/>
      <c r="BF28" s="501"/>
      <c r="BG28" s="501"/>
      <c r="BH28" s="501"/>
      <c r="BI28" s="501"/>
      <c r="BJ28" s="501"/>
      <c r="BK28" s="501"/>
      <c r="BL28" s="501"/>
      <c r="BM28" s="501"/>
      <c r="BN28" s="501"/>
      <c r="BO28" s="501"/>
      <c r="BP28" s="501"/>
      <c r="BQ28" s="501"/>
      <c r="BR28" s="501"/>
      <c r="BS28" s="501"/>
      <c r="BT28" s="501"/>
      <c r="BU28" s="501"/>
      <c r="BV28" s="501"/>
      <c r="BW28" s="501"/>
      <c r="BX28" s="501"/>
      <c r="BY28" s="501"/>
      <c r="BZ28" s="501"/>
      <c r="CA28" s="501"/>
      <c r="CB28" s="501"/>
      <c r="CC28" s="501"/>
      <c r="CD28" s="501"/>
      <c r="CE28" s="501"/>
      <c r="CF28" s="501"/>
      <c r="CG28" s="501"/>
      <c r="CH28" s="501"/>
      <c r="CI28" s="501"/>
      <c r="CJ28" s="501"/>
      <c r="CK28" s="501"/>
      <c r="CL28" s="501"/>
      <c r="CM28" s="501"/>
      <c r="CN28" s="501"/>
      <c r="CO28" s="501"/>
      <c r="CP28" s="501"/>
      <c r="CQ28" s="501"/>
      <c r="CR28" s="501"/>
      <c r="CS28" s="501"/>
      <c r="CT28" s="501"/>
      <c r="CU28" s="501"/>
      <c r="CV28" s="501"/>
      <c r="CW28" s="501"/>
      <c r="CX28" s="501"/>
      <c r="CY28" s="501"/>
      <c r="CZ28" s="501"/>
      <c r="DA28" s="501"/>
      <c r="DB28" s="501"/>
      <c r="DC28" s="501"/>
      <c r="DD28" s="501"/>
      <c r="DE28" s="501"/>
      <c r="DF28" s="501"/>
      <c r="DG28" s="501"/>
      <c r="DH28" s="501"/>
      <c r="DI28" s="501"/>
      <c r="DJ28" s="501"/>
      <c r="DK28" s="501"/>
      <c r="DL28" s="501"/>
      <c r="DM28" s="501"/>
      <c r="DN28" s="501"/>
      <c r="DO28" s="501"/>
      <c r="DP28" s="501"/>
      <c r="DQ28" s="501"/>
      <c r="DR28" s="501"/>
      <c r="DS28" s="501"/>
      <c r="DT28" s="501"/>
      <c r="DU28" s="501"/>
      <c r="DV28" s="501"/>
      <c r="DW28" s="501"/>
      <c r="DX28" s="501"/>
      <c r="DY28" s="501"/>
      <c r="DZ28" s="501"/>
      <c r="EA28" s="501"/>
      <c r="EB28" s="501"/>
      <c r="EC28" s="501"/>
      <c r="ED28" s="501"/>
      <c r="EE28" s="501"/>
      <c r="EF28" s="501"/>
      <c r="EG28" s="501"/>
      <c r="EH28" s="501"/>
      <c r="EI28" s="501"/>
      <c r="EJ28" s="501"/>
      <c r="EK28" s="501"/>
      <c r="EL28" s="501"/>
      <c r="EM28" s="501"/>
      <c r="EN28" s="501"/>
      <c r="EO28" s="501"/>
      <c r="EP28" s="501"/>
      <c r="EQ28" s="501"/>
      <c r="ER28" s="501"/>
      <c r="ES28" s="501"/>
      <c r="ET28" s="501"/>
      <c r="EU28" s="501"/>
      <c r="EV28" s="501"/>
      <c r="EW28" s="501"/>
      <c r="EX28" s="501"/>
      <c r="EY28" s="501"/>
      <c r="EZ28" s="501"/>
      <c r="FA28" s="501"/>
      <c r="FB28" s="501"/>
      <c r="FC28" s="501"/>
      <c r="FD28" s="501"/>
      <c r="FE28" s="501"/>
      <c r="FF28" s="501"/>
      <c r="FG28" s="501"/>
      <c r="FH28" s="501"/>
      <c r="FI28" s="501"/>
      <c r="FJ28" s="501"/>
      <c r="FK28" s="501"/>
      <c r="FL28" s="501"/>
      <c r="FM28" s="501"/>
      <c r="FN28" s="501"/>
      <c r="FO28" s="501"/>
      <c r="FP28" s="501"/>
      <c r="FQ28" s="501"/>
      <c r="FR28" s="501"/>
      <c r="FS28" s="501"/>
      <c r="FT28" s="501"/>
      <c r="FU28" s="501"/>
      <c r="FV28" s="501"/>
      <c r="FW28" s="501"/>
      <c r="FX28" s="501"/>
      <c r="FY28" s="501"/>
      <c r="FZ28" s="501"/>
      <c r="GA28" s="501"/>
      <c r="GB28" s="501"/>
      <c r="GC28" s="501"/>
      <c r="GD28" s="501"/>
      <c r="GE28" s="501"/>
      <c r="GF28" s="501"/>
      <c r="GG28" s="501"/>
      <c r="GH28" s="501"/>
      <c r="GI28" s="501"/>
      <c r="GJ28" s="501"/>
      <c r="GK28" s="501"/>
      <c r="GL28" s="501"/>
      <c r="GM28" s="501"/>
      <c r="GN28" s="501"/>
      <c r="GO28" s="501"/>
      <c r="GP28" s="501"/>
      <c r="GQ28" s="501"/>
      <c r="GR28" s="501"/>
      <c r="GS28" s="501"/>
      <c r="GT28" s="501"/>
      <c r="GU28" s="501"/>
      <c r="GV28" s="501"/>
      <c r="GW28" s="501"/>
      <c r="GX28" s="501"/>
      <c r="GY28" s="501"/>
      <c r="GZ28" s="501"/>
      <c r="HA28" s="501"/>
      <c r="HB28" s="501"/>
      <c r="HC28" s="501"/>
      <c r="HD28" s="501"/>
      <c r="HE28" s="501"/>
      <c r="HF28" s="501"/>
      <c r="HG28" s="501"/>
      <c r="HH28" s="501"/>
      <c r="HI28" s="501"/>
      <c r="HJ28" s="501"/>
      <c r="HK28" s="501"/>
      <c r="HL28" s="501"/>
      <c r="HM28" s="501"/>
      <c r="HN28" s="501"/>
      <c r="HO28" s="501"/>
      <c r="HP28" s="501"/>
      <c r="HQ28" s="501"/>
      <c r="HR28" s="501"/>
      <c r="HS28" s="501"/>
      <c r="HT28" s="501"/>
      <c r="HU28" s="501"/>
      <c r="HV28" s="501"/>
      <c r="HW28" s="501"/>
      <c r="HX28" s="501"/>
      <c r="HY28" s="501"/>
      <c r="HZ28" s="501"/>
      <c r="IA28" s="501"/>
      <c r="IB28" s="501"/>
      <c r="IC28" s="501"/>
      <c r="ID28" s="501"/>
      <c r="IE28" s="501"/>
      <c r="IF28" s="501"/>
      <c r="IG28" s="501"/>
      <c r="IH28" s="501"/>
      <c r="II28" s="501"/>
      <c r="IJ28" s="501"/>
      <c r="IK28" s="501"/>
      <c r="IL28" s="501"/>
      <c r="IM28" s="501"/>
      <c r="IN28" s="501"/>
      <c r="IO28" s="501"/>
      <c r="IP28" s="501"/>
      <c r="IQ28" s="501"/>
      <c r="IR28" s="501"/>
      <c r="IS28" s="501"/>
      <c r="IT28" s="501"/>
      <c r="IU28" s="501"/>
      <c r="IV28" s="501"/>
      <c r="IW28" s="501"/>
      <c r="IX28" s="501"/>
      <c r="IY28" s="501"/>
      <c r="IZ28" s="501"/>
      <c r="JA28" s="501"/>
      <c r="JB28" s="501"/>
      <c r="JC28" s="501"/>
      <c r="JD28" s="501"/>
      <c r="JE28" s="501"/>
      <c r="JF28" s="501"/>
      <c r="JG28" s="501"/>
      <c r="JH28" s="501"/>
      <c r="JI28" s="501"/>
      <c r="JJ28" s="501"/>
      <c r="JK28" s="501"/>
      <c r="JL28" s="501"/>
      <c r="JM28" s="501"/>
      <c r="JN28" s="501"/>
      <c r="JO28" s="501"/>
      <c r="JP28" s="501"/>
      <c r="JQ28" s="501"/>
      <c r="JR28" s="501"/>
      <c r="JS28" s="501"/>
      <c r="JT28" s="501"/>
      <c r="JU28" s="501"/>
      <c r="JV28" s="501"/>
      <c r="JW28" s="501"/>
      <c r="JX28" s="501"/>
      <c r="JY28" s="501"/>
      <c r="JZ28" s="501"/>
      <c r="KA28" s="501"/>
      <c r="KB28" s="501"/>
      <c r="KC28" s="501"/>
      <c r="KD28" s="501"/>
      <c r="KE28" s="501"/>
      <c r="KF28" s="501"/>
      <c r="KG28" s="501"/>
      <c r="KH28" s="501"/>
      <c r="KI28" s="501"/>
      <c r="KJ28" s="501"/>
      <c r="KK28" s="501"/>
      <c r="KL28" s="501"/>
      <c r="KM28" s="501"/>
      <c r="KN28" s="501"/>
      <c r="KO28" s="501"/>
      <c r="KP28" s="501"/>
      <c r="KQ28" s="501"/>
      <c r="KR28" s="501"/>
      <c r="KS28" s="501"/>
      <c r="KT28" s="501"/>
      <c r="KU28" s="501"/>
      <c r="KV28" s="501"/>
      <c r="KW28" s="501"/>
      <c r="KX28" s="501"/>
      <c r="KY28" s="501"/>
      <c r="KZ28" s="501"/>
      <c r="LA28" s="501"/>
      <c r="LB28" s="501"/>
      <c r="LC28" s="501"/>
      <c r="LD28" s="501"/>
      <c r="LE28" s="501"/>
      <c r="LF28" s="501"/>
      <c r="LG28" s="501"/>
      <c r="LH28" s="501"/>
      <c r="LI28" s="501"/>
      <c r="LJ28" s="501"/>
      <c r="LK28" s="501"/>
      <c r="LL28" s="501"/>
    </row>
    <row r="29" spans="1:324" s="486" customFormat="1" ht="99.95" customHeight="1">
      <c r="A29" s="496">
        <v>6</v>
      </c>
      <c r="B29" s="632" t="s">
        <v>306</v>
      </c>
      <c r="C29" s="632"/>
      <c r="D29" s="632"/>
      <c r="E29" s="632"/>
      <c r="F29" s="504" t="s">
        <v>461</v>
      </c>
      <c r="G29" s="501"/>
      <c r="H29" s="295"/>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01"/>
      <c r="AO29" s="501"/>
      <c r="AP29" s="501"/>
      <c r="AQ29" s="501"/>
      <c r="AR29" s="501"/>
      <c r="AS29" s="501"/>
      <c r="AT29" s="501"/>
      <c r="AU29" s="501"/>
      <c r="AV29" s="501"/>
      <c r="AW29" s="501"/>
      <c r="AX29" s="501"/>
      <c r="AY29" s="501"/>
      <c r="AZ29" s="501"/>
      <c r="BA29" s="501"/>
      <c r="BB29" s="501"/>
      <c r="BC29" s="501"/>
      <c r="BD29" s="501"/>
      <c r="BE29" s="501"/>
      <c r="BF29" s="501"/>
      <c r="BG29" s="501"/>
      <c r="BH29" s="501"/>
      <c r="BI29" s="501"/>
      <c r="BJ29" s="501"/>
      <c r="BK29" s="501"/>
      <c r="BL29" s="501"/>
      <c r="BM29" s="501"/>
      <c r="BN29" s="501"/>
      <c r="BO29" s="501"/>
      <c r="BP29" s="501"/>
      <c r="BQ29" s="501"/>
      <c r="BR29" s="501"/>
      <c r="BS29" s="501"/>
      <c r="BT29" s="501"/>
      <c r="BU29" s="501"/>
      <c r="BV29" s="501"/>
      <c r="BW29" s="501"/>
      <c r="BX29" s="501"/>
      <c r="BY29" s="501"/>
      <c r="BZ29" s="501"/>
      <c r="CA29" s="501"/>
      <c r="CB29" s="501"/>
      <c r="CC29" s="501"/>
      <c r="CD29" s="501"/>
      <c r="CE29" s="501"/>
      <c r="CF29" s="501"/>
      <c r="CG29" s="501"/>
      <c r="CH29" s="501"/>
      <c r="CI29" s="501"/>
      <c r="CJ29" s="501"/>
      <c r="CK29" s="501"/>
      <c r="CL29" s="501"/>
      <c r="CM29" s="501"/>
      <c r="CN29" s="501"/>
      <c r="CO29" s="501"/>
      <c r="CP29" s="501"/>
      <c r="CQ29" s="501"/>
      <c r="CR29" s="501"/>
      <c r="CS29" s="501"/>
      <c r="CT29" s="501"/>
      <c r="CU29" s="501"/>
      <c r="CV29" s="501"/>
      <c r="CW29" s="501"/>
      <c r="CX29" s="501"/>
      <c r="CY29" s="501"/>
      <c r="CZ29" s="501"/>
      <c r="DA29" s="501"/>
      <c r="DB29" s="501"/>
      <c r="DC29" s="501"/>
      <c r="DD29" s="501"/>
      <c r="DE29" s="501"/>
      <c r="DF29" s="501"/>
      <c r="DG29" s="501"/>
      <c r="DH29" s="501"/>
      <c r="DI29" s="501"/>
      <c r="DJ29" s="501"/>
      <c r="DK29" s="501"/>
      <c r="DL29" s="501"/>
      <c r="DM29" s="501"/>
      <c r="DN29" s="501"/>
      <c r="DO29" s="501"/>
      <c r="DP29" s="501"/>
      <c r="DQ29" s="501"/>
      <c r="DR29" s="501"/>
      <c r="DS29" s="501"/>
      <c r="DT29" s="501"/>
      <c r="DU29" s="501"/>
      <c r="DV29" s="501"/>
      <c r="DW29" s="501"/>
      <c r="DX29" s="501"/>
      <c r="DY29" s="501"/>
      <c r="DZ29" s="501"/>
      <c r="EA29" s="501"/>
      <c r="EB29" s="501"/>
      <c r="EC29" s="501"/>
      <c r="ED29" s="501"/>
      <c r="EE29" s="501"/>
      <c r="EF29" s="501"/>
      <c r="EG29" s="501"/>
      <c r="EH29" s="501"/>
      <c r="EI29" s="501"/>
      <c r="EJ29" s="501"/>
      <c r="EK29" s="501"/>
      <c r="EL29" s="501"/>
      <c r="EM29" s="501"/>
      <c r="EN29" s="501"/>
      <c r="EO29" s="501"/>
      <c r="EP29" s="501"/>
      <c r="EQ29" s="501"/>
      <c r="ER29" s="501"/>
      <c r="ES29" s="501"/>
      <c r="ET29" s="501"/>
      <c r="EU29" s="501"/>
      <c r="EV29" s="501"/>
      <c r="EW29" s="501"/>
      <c r="EX29" s="501"/>
      <c r="EY29" s="501"/>
      <c r="EZ29" s="501"/>
      <c r="FA29" s="501"/>
      <c r="FB29" s="501"/>
      <c r="FC29" s="501"/>
      <c r="FD29" s="501"/>
      <c r="FE29" s="501"/>
      <c r="FF29" s="501"/>
      <c r="FG29" s="501"/>
      <c r="FH29" s="501"/>
      <c r="FI29" s="501"/>
      <c r="FJ29" s="501"/>
      <c r="FK29" s="501"/>
      <c r="FL29" s="501"/>
      <c r="FM29" s="501"/>
      <c r="FN29" s="501"/>
      <c r="FO29" s="501"/>
      <c r="FP29" s="501"/>
      <c r="FQ29" s="501"/>
      <c r="FR29" s="501"/>
      <c r="FS29" s="501"/>
      <c r="FT29" s="501"/>
      <c r="FU29" s="501"/>
      <c r="FV29" s="501"/>
      <c r="FW29" s="501"/>
      <c r="FX29" s="501"/>
      <c r="FY29" s="501"/>
      <c r="FZ29" s="501"/>
      <c r="GA29" s="501"/>
      <c r="GB29" s="501"/>
      <c r="GC29" s="501"/>
      <c r="GD29" s="501"/>
      <c r="GE29" s="501"/>
      <c r="GF29" s="501"/>
      <c r="GG29" s="501"/>
      <c r="GH29" s="501"/>
      <c r="GI29" s="501"/>
      <c r="GJ29" s="501"/>
      <c r="GK29" s="501"/>
      <c r="GL29" s="501"/>
      <c r="GM29" s="501"/>
      <c r="GN29" s="501"/>
      <c r="GO29" s="501"/>
      <c r="GP29" s="501"/>
      <c r="GQ29" s="501"/>
      <c r="GR29" s="501"/>
      <c r="GS29" s="501"/>
      <c r="GT29" s="501"/>
      <c r="GU29" s="501"/>
      <c r="GV29" s="501"/>
      <c r="GW29" s="501"/>
      <c r="GX29" s="501"/>
      <c r="GY29" s="501"/>
      <c r="GZ29" s="501"/>
      <c r="HA29" s="501"/>
      <c r="HB29" s="501"/>
      <c r="HC29" s="501"/>
      <c r="HD29" s="501"/>
      <c r="HE29" s="501"/>
      <c r="HF29" s="501"/>
      <c r="HG29" s="501"/>
      <c r="HH29" s="501"/>
      <c r="HI29" s="501"/>
      <c r="HJ29" s="501"/>
      <c r="HK29" s="501"/>
      <c r="HL29" s="501"/>
      <c r="HM29" s="501"/>
      <c r="HN29" s="501"/>
      <c r="HO29" s="501"/>
      <c r="HP29" s="501"/>
      <c r="HQ29" s="501"/>
      <c r="HR29" s="501"/>
      <c r="HS29" s="501"/>
      <c r="HT29" s="501"/>
      <c r="HU29" s="501"/>
      <c r="HV29" s="501"/>
      <c r="HW29" s="501"/>
      <c r="HX29" s="501"/>
      <c r="HY29" s="501"/>
      <c r="HZ29" s="501"/>
      <c r="IA29" s="501"/>
      <c r="IB29" s="501"/>
      <c r="IC29" s="501"/>
      <c r="ID29" s="501"/>
      <c r="IE29" s="501"/>
      <c r="IF29" s="501"/>
      <c r="IG29" s="501"/>
      <c r="IH29" s="501"/>
      <c r="II29" s="501"/>
      <c r="IJ29" s="501"/>
      <c r="IK29" s="501"/>
      <c r="IL29" s="501"/>
      <c r="IM29" s="501"/>
      <c r="IN29" s="501"/>
      <c r="IO29" s="501"/>
      <c r="IP29" s="501"/>
      <c r="IQ29" s="501"/>
      <c r="IR29" s="501"/>
      <c r="IS29" s="501"/>
      <c r="IT29" s="501"/>
      <c r="IU29" s="501"/>
      <c r="IV29" s="501"/>
      <c r="IW29" s="501"/>
      <c r="IX29" s="501"/>
      <c r="IY29" s="501"/>
      <c r="IZ29" s="501"/>
      <c r="JA29" s="501"/>
      <c r="JB29" s="501"/>
      <c r="JC29" s="501"/>
      <c r="JD29" s="501"/>
      <c r="JE29" s="501"/>
      <c r="JF29" s="501"/>
      <c r="JG29" s="501"/>
      <c r="JH29" s="501"/>
      <c r="JI29" s="501"/>
      <c r="JJ29" s="501"/>
      <c r="JK29" s="501"/>
      <c r="JL29" s="501"/>
      <c r="JM29" s="501"/>
      <c r="JN29" s="501"/>
      <c r="JO29" s="501"/>
      <c r="JP29" s="501"/>
      <c r="JQ29" s="501"/>
      <c r="JR29" s="501"/>
      <c r="JS29" s="501"/>
      <c r="JT29" s="501"/>
      <c r="JU29" s="501"/>
      <c r="JV29" s="501"/>
      <c r="JW29" s="501"/>
      <c r="JX29" s="501"/>
      <c r="JY29" s="501"/>
      <c r="JZ29" s="501"/>
      <c r="KA29" s="501"/>
      <c r="KB29" s="501"/>
      <c r="KC29" s="501"/>
      <c r="KD29" s="501"/>
      <c r="KE29" s="501"/>
      <c r="KF29" s="501"/>
      <c r="KG29" s="501"/>
      <c r="KH29" s="501"/>
      <c r="KI29" s="501"/>
      <c r="KJ29" s="501"/>
      <c r="KK29" s="501"/>
      <c r="KL29" s="501"/>
      <c r="KM29" s="501"/>
      <c r="KN29" s="501"/>
      <c r="KO29" s="501"/>
      <c r="KP29" s="501"/>
      <c r="KQ29" s="501"/>
      <c r="KR29" s="501"/>
      <c r="KS29" s="501"/>
      <c r="KT29" s="501"/>
      <c r="KU29" s="501"/>
      <c r="KV29" s="501"/>
      <c r="KW29" s="501"/>
      <c r="KX29" s="501"/>
      <c r="KY29" s="501"/>
      <c r="KZ29" s="501"/>
      <c r="LA29" s="501"/>
      <c r="LB29" s="501"/>
      <c r="LC29" s="501"/>
      <c r="LD29" s="501"/>
      <c r="LE29" s="501"/>
      <c r="LF29" s="501"/>
      <c r="LG29" s="501"/>
      <c r="LH29" s="501"/>
      <c r="LI29" s="501"/>
      <c r="LJ29" s="501"/>
      <c r="LK29" s="501"/>
      <c r="LL29" s="501"/>
    </row>
    <row r="30" spans="1:324" s="10" customFormat="1" ht="99.95" customHeight="1">
      <c r="A30" s="496">
        <v>7</v>
      </c>
      <c r="B30" s="632" t="s">
        <v>300</v>
      </c>
      <c r="C30" s="632"/>
      <c r="D30" s="632"/>
      <c r="E30" s="632"/>
      <c r="F30" s="504" t="s">
        <v>452</v>
      </c>
      <c r="G30" s="501"/>
      <c r="H30" s="295"/>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c r="BS30" s="501"/>
      <c r="BT30" s="501"/>
      <c r="BU30" s="501"/>
      <c r="BV30" s="501"/>
      <c r="BW30" s="501"/>
      <c r="BX30" s="501"/>
      <c r="BY30" s="501"/>
      <c r="BZ30" s="501"/>
      <c r="CA30" s="501"/>
      <c r="CB30" s="501"/>
      <c r="CC30" s="501"/>
      <c r="CD30" s="501"/>
      <c r="CE30" s="501"/>
      <c r="CF30" s="501"/>
      <c r="CG30" s="501"/>
      <c r="CH30" s="501"/>
      <c r="CI30" s="501"/>
      <c r="CJ30" s="501"/>
      <c r="CK30" s="501"/>
      <c r="CL30" s="501"/>
      <c r="CM30" s="501"/>
      <c r="CN30" s="501"/>
      <c r="CO30" s="501"/>
      <c r="CP30" s="501"/>
      <c r="CQ30" s="501"/>
      <c r="CR30" s="501"/>
      <c r="CS30" s="501"/>
      <c r="CT30" s="501"/>
      <c r="CU30" s="501"/>
      <c r="CV30" s="501"/>
      <c r="CW30" s="501"/>
      <c r="CX30" s="501"/>
      <c r="CY30" s="501"/>
      <c r="CZ30" s="501"/>
      <c r="DA30" s="501"/>
      <c r="DB30" s="501"/>
      <c r="DC30" s="501"/>
      <c r="DD30" s="501"/>
      <c r="DE30" s="501"/>
      <c r="DF30" s="501"/>
      <c r="DG30" s="501"/>
      <c r="DH30" s="501"/>
      <c r="DI30" s="501"/>
      <c r="DJ30" s="501"/>
      <c r="DK30" s="501"/>
      <c r="DL30" s="501"/>
      <c r="DM30" s="501"/>
      <c r="DN30" s="501"/>
      <c r="DO30" s="501"/>
      <c r="DP30" s="501"/>
      <c r="DQ30" s="501"/>
      <c r="DR30" s="501"/>
      <c r="DS30" s="501"/>
      <c r="DT30" s="501"/>
      <c r="DU30" s="501"/>
      <c r="DV30" s="501"/>
      <c r="DW30" s="501"/>
      <c r="DX30" s="501"/>
      <c r="DY30" s="501"/>
      <c r="DZ30" s="501"/>
      <c r="EA30" s="501"/>
      <c r="EB30" s="501"/>
      <c r="EC30" s="501"/>
      <c r="ED30" s="501"/>
      <c r="EE30" s="501"/>
      <c r="EF30" s="501"/>
      <c r="EG30" s="501"/>
      <c r="EH30" s="501"/>
      <c r="EI30" s="501"/>
      <c r="EJ30" s="501"/>
      <c r="EK30" s="501"/>
      <c r="EL30" s="501"/>
      <c r="EM30" s="501"/>
      <c r="EN30" s="501"/>
      <c r="EO30" s="501"/>
      <c r="EP30" s="501"/>
      <c r="EQ30" s="501"/>
      <c r="ER30" s="501"/>
      <c r="ES30" s="501"/>
      <c r="ET30" s="501"/>
      <c r="EU30" s="501"/>
      <c r="EV30" s="501"/>
      <c r="EW30" s="501"/>
      <c r="EX30" s="501"/>
      <c r="EY30" s="501"/>
      <c r="EZ30" s="501"/>
      <c r="FA30" s="501"/>
      <c r="FB30" s="501"/>
      <c r="FC30" s="501"/>
      <c r="FD30" s="501"/>
      <c r="FE30" s="501"/>
      <c r="FF30" s="501"/>
      <c r="FG30" s="501"/>
      <c r="FH30" s="501"/>
      <c r="FI30" s="501"/>
      <c r="FJ30" s="501"/>
      <c r="FK30" s="501"/>
      <c r="FL30" s="501"/>
      <c r="FM30" s="501"/>
      <c r="FN30" s="501"/>
      <c r="FO30" s="501"/>
      <c r="FP30" s="501"/>
      <c r="FQ30" s="501"/>
      <c r="FR30" s="501"/>
      <c r="FS30" s="501"/>
      <c r="FT30" s="501"/>
      <c r="FU30" s="501"/>
      <c r="FV30" s="501"/>
      <c r="FW30" s="501"/>
      <c r="FX30" s="501"/>
      <c r="FY30" s="501"/>
      <c r="FZ30" s="501"/>
      <c r="GA30" s="501"/>
      <c r="GB30" s="501"/>
      <c r="GC30" s="501"/>
      <c r="GD30" s="501"/>
      <c r="GE30" s="501"/>
      <c r="GF30" s="501"/>
      <c r="GG30" s="501"/>
      <c r="GH30" s="501"/>
      <c r="GI30" s="501"/>
      <c r="GJ30" s="501"/>
      <c r="GK30" s="501"/>
      <c r="GL30" s="501"/>
      <c r="GM30" s="501"/>
      <c r="GN30" s="501"/>
      <c r="GO30" s="501"/>
      <c r="GP30" s="501"/>
      <c r="GQ30" s="501"/>
      <c r="GR30" s="501"/>
      <c r="GS30" s="501"/>
      <c r="GT30" s="501"/>
      <c r="GU30" s="501"/>
      <c r="GV30" s="501"/>
      <c r="GW30" s="501"/>
      <c r="GX30" s="501"/>
      <c r="GY30" s="501"/>
      <c r="GZ30" s="501"/>
      <c r="HA30" s="501"/>
      <c r="HB30" s="501"/>
      <c r="HC30" s="501"/>
      <c r="HD30" s="501"/>
      <c r="HE30" s="501"/>
      <c r="HF30" s="501"/>
      <c r="HG30" s="501"/>
      <c r="HH30" s="501"/>
      <c r="HI30" s="501"/>
      <c r="HJ30" s="501"/>
      <c r="HK30" s="501"/>
      <c r="HL30" s="501"/>
      <c r="HM30" s="501"/>
      <c r="HN30" s="501"/>
      <c r="HO30" s="501"/>
      <c r="HP30" s="501"/>
      <c r="HQ30" s="501"/>
      <c r="HR30" s="501"/>
      <c r="HS30" s="501"/>
      <c r="HT30" s="501"/>
      <c r="HU30" s="501"/>
      <c r="HV30" s="501"/>
      <c r="HW30" s="501"/>
      <c r="HX30" s="501"/>
      <c r="HY30" s="501"/>
      <c r="HZ30" s="501"/>
      <c r="IA30" s="501"/>
      <c r="IB30" s="501"/>
      <c r="IC30" s="501"/>
      <c r="ID30" s="501"/>
      <c r="IE30" s="501"/>
      <c r="IF30" s="501"/>
      <c r="IG30" s="501"/>
      <c r="IH30" s="501"/>
      <c r="II30" s="501"/>
      <c r="IJ30" s="501"/>
      <c r="IK30" s="501"/>
      <c r="IL30" s="501"/>
      <c r="IM30" s="501"/>
      <c r="IN30" s="501"/>
      <c r="IO30" s="501"/>
      <c r="IP30" s="501"/>
      <c r="IQ30" s="501"/>
      <c r="IR30" s="501"/>
      <c r="IS30" s="501"/>
      <c r="IT30" s="501"/>
      <c r="IU30" s="501"/>
      <c r="IV30" s="501"/>
      <c r="IW30" s="501"/>
      <c r="IX30" s="501"/>
      <c r="IY30" s="501"/>
      <c r="IZ30" s="501"/>
      <c r="JA30" s="501"/>
      <c r="JB30" s="501"/>
      <c r="JC30" s="501"/>
      <c r="JD30" s="501"/>
      <c r="JE30" s="501"/>
      <c r="JF30" s="501"/>
      <c r="JG30" s="501"/>
      <c r="JH30" s="501"/>
      <c r="JI30" s="501"/>
      <c r="JJ30" s="501"/>
      <c r="JK30" s="501"/>
      <c r="JL30" s="501"/>
      <c r="JM30" s="501"/>
      <c r="JN30" s="501"/>
      <c r="JO30" s="501"/>
      <c r="JP30" s="501"/>
      <c r="JQ30" s="501"/>
      <c r="JR30" s="501"/>
      <c r="JS30" s="501"/>
      <c r="JT30" s="501"/>
      <c r="JU30" s="501"/>
      <c r="JV30" s="501"/>
      <c r="JW30" s="501"/>
      <c r="JX30" s="501"/>
      <c r="JY30" s="501"/>
      <c r="JZ30" s="501"/>
      <c r="KA30" s="501"/>
      <c r="KB30" s="501"/>
      <c r="KC30" s="501"/>
      <c r="KD30" s="501"/>
      <c r="KE30" s="501"/>
      <c r="KF30" s="501"/>
      <c r="KG30" s="501"/>
      <c r="KH30" s="501"/>
      <c r="KI30" s="501"/>
      <c r="KJ30" s="501"/>
      <c r="KK30" s="501"/>
      <c r="KL30" s="501"/>
      <c r="KM30" s="501"/>
      <c r="KN30" s="501"/>
      <c r="KO30" s="501"/>
      <c r="KP30" s="501"/>
      <c r="KQ30" s="501"/>
      <c r="KR30" s="501"/>
      <c r="KS30" s="501"/>
      <c r="KT30" s="501"/>
      <c r="KU30" s="501"/>
      <c r="KV30" s="501"/>
      <c r="KW30" s="501"/>
      <c r="KX30" s="501"/>
      <c r="KY30" s="501"/>
      <c r="KZ30" s="501"/>
      <c r="LA30" s="501"/>
      <c r="LB30" s="501"/>
      <c r="LC30" s="501"/>
      <c r="LD30" s="501"/>
      <c r="LE30" s="501"/>
      <c r="LF30" s="501"/>
      <c r="LG30" s="501"/>
      <c r="LH30" s="501"/>
      <c r="LI30" s="501"/>
      <c r="LJ30" s="501"/>
      <c r="LK30" s="501"/>
      <c r="LL30" s="501"/>
    </row>
    <row r="31" spans="1:324" s="10" customFormat="1" ht="99.95" customHeight="1">
      <c r="A31" s="496">
        <v>8</v>
      </c>
      <c r="B31" s="632" t="s">
        <v>307</v>
      </c>
      <c r="C31" s="632"/>
      <c r="D31" s="632"/>
      <c r="E31" s="632"/>
      <c r="F31" s="504" t="s">
        <v>452</v>
      </c>
      <c r="G31" s="501"/>
      <c r="H31" s="295"/>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501"/>
      <c r="BS31" s="501"/>
      <c r="BT31" s="501"/>
      <c r="BU31" s="501"/>
      <c r="BV31" s="501"/>
      <c r="BW31" s="501"/>
      <c r="BX31" s="501"/>
      <c r="BY31" s="501"/>
      <c r="BZ31" s="501"/>
      <c r="CA31" s="501"/>
      <c r="CB31" s="501"/>
      <c r="CC31" s="501"/>
      <c r="CD31" s="501"/>
      <c r="CE31" s="501"/>
      <c r="CF31" s="501"/>
      <c r="CG31" s="501"/>
      <c r="CH31" s="501"/>
      <c r="CI31" s="501"/>
      <c r="CJ31" s="501"/>
      <c r="CK31" s="501"/>
      <c r="CL31" s="501"/>
      <c r="CM31" s="501"/>
      <c r="CN31" s="501"/>
      <c r="CO31" s="501"/>
      <c r="CP31" s="501"/>
      <c r="CQ31" s="501"/>
      <c r="CR31" s="501"/>
      <c r="CS31" s="501"/>
      <c r="CT31" s="501"/>
      <c r="CU31" s="501"/>
      <c r="CV31" s="501"/>
      <c r="CW31" s="501"/>
      <c r="CX31" s="501"/>
      <c r="CY31" s="501"/>
      <c r="CZ31" s="501"/>
      <c r="DA31" s="501"/>
      <c r="DB31" s="501"/>
      <c r="DC31" s="501"/>
      <c r="DD31" s="501"/>
      <c r="DE31" s="501"/>
      <c r="DF31" s="501"/>
      <c r="DG31" s="501"/>
      <c r="DH31" s="501"/>
      <c r="DI31" s="501"/>
      <c r="DJ31" s="501"/>
      <c r="DK31" s="501"/>
      <c r="DL31" s="501"/>
      <c r="DM31" s="501"/>
      <c r="DN31" s="501"/>
      <c r="DO31" s="501"/>
      <c r="DP31" s="501"/>
      <c r="DQ31" s="501"/>
      <c r="DR31" s="501"/>
      <c r="DS31" s="501"/>
      <c r="DT31" s="501"/>
      <c r="DU31" s="501"/>
      <c r="DV31" s="501"/>
      <c r="DW31" s="501"/>
      <c r="DX31" s="501"/>
      <c r="DY31" s="501"/>
      <c r="DZ31" s="501"/>
      <c r="EA31" s="501"/>
      <c r="EB31" s="501"/>
      <c r="EC31" s="501"/>
      <c r="ED31" s="501"/>
      <c r="EE31" s="501"/>
      <c r="EF31" s="501"/>
      <c r="EG31" s="501"/>
      <c r="EH31" s="501"/>
      <c r="EI31" s="501"/>
      <c r="EJ31" s="501"/>
      <c r="EK31" s="501"/>
      <c r="EL31" s="501"/>
      <c r="EM31" s="501"/>
      <c r="EN31" s="501"/>
      <c r="EO31" s="501"/>
      <c r="EP31" s="501"/>
      <c r="EQ31" s="501"/>
      <c r="ER31" s="501"/>
      <c r="ES31" s="501"/>
      <c r="ET31" s="501"/>
      <c r="EU31" s="501"/>
      <c r="EV31" s="501"/>
      <c r="EW31" s="501"/>
      <c r="EX31" s="501"/>
      <c r="EY31" s="501"/>
      <c r="EZ31" s="501"/>
      <c r="FA31" s="501"/>
      <c r="FB31" s="501"/>
      <c r="FC31" s="501"/>
      <c r="FD31" s="501"/>
      <c r="FE31" s="501"/>
      <c r="FF31" s="501"/>
      <c r="FG31" s="501"/>
      <c r="FH31" s="501"/>
      <c r="FI31" s="501"/>
      <c r="FJ31" s="501"/>
      <c r="FK31" s="501"/>
      <c r="FL31" s="501"/>
      <c r="FM31" s="501"/>
      <c r="FN31" s="501"/>
      <c r="FO31" s="501"/>
      <c r="FP31" s="501"/>
      <c r="FQ31" s="501"/>
      <c r="FR31" s="501"/>
      <c r="FS31" s="501"/>
      <c r="FT31" s="501"/>
      <c r="FU31" s="501"/>
      <c r="FV31" s="501"/>
      <c r="FW31" s="501"/>
      <c r="FX31" s="501"/>
      <c r="FY31" s="501"/>
      <c r="FZ31" s="501"/>
      <c r="GA31" s="501"/>
      <c r="GB31" s="501"/>
      <c r="GC31" s="501"/>
      <c r="GD31" s="501"/>
      <c r="GE31" s="501"/>
      <c r="GF31" s="501"/>
      <c r="GG31" s="501"/>
      <c r="GH31" s="501"/>
      <c r="GI31" s="501"/>
      <c r="GJ31" s="501"/>
      <c r="GK31" s="501"/>
      <c r="GL31" s="501"/>
      <c r="GM31" s="501"/>
      <c r="GN31" s="501"/>
      <c r="GO31" s="501"/>
      <c r="GP31" s="501"/>
      <c r="GQ31" s="501"/>
      <c r="GR31" s="501"/>
      <c r="GS31" s="501"/>
      <c r="GT31" s="501"/>
      <c r="GU31" s="501"/>
      <c r="GV31" s="501"/>
      <c r="GW31" s="501"/>
      <c r="GX31" s="501"/>
      <c r="GY31" s="501"/>
      <c r="GZ31" s="501"/>
      <c r="HA31" s="501"/>
      <c r="HB31" s="501"/>
      <c r="HC31" s="501"/>
      <c r="HD31" s="501"/>
      <c r="HE31" s="501"/>
      <c r="HF31" s="501"/>
      <c r="HG31" s="501"/>
      <c r="HH31" s="501"/>
      <c r="HI31" s="501"/>
      <c r="HJ31" s="501"/>
      <c r="HK31" s="501"/>
      <c r="HL31" s="501"/>
      <c r="HM31" s="501"/>
      <c r="HN31" s="501"/>
      <c r="HO31" s="501"/>
      <c r="HP31" s="501"/>
      <c r="HQ31" s="501"/>
      <c r="HR31" s="501"/>
      <c r="HS31" s="501"/>
      <c r="HT31" s="501"/>
      <c r="HU31" s="501"/>
      <c r="HV31" s="501"/>
      <c r="HW31" s="501"/>
      <c r="HX31" s="501"/>
      <c r="HY31" s="501"/>
      <c r="HZ31" s="501"/>
      <c r="IA31" s="501"/>
      <c r="IB31" s="501"/>
      <c r="IC31" s="501"/>
      <c r="ID31" s="501"/>
      <c r="IE31" s="501"/>
      <c r="IF31" s="501"/>
      <c r="IG31" s="501"/>
      <c r="IH31" s="501"/>
      <c r="II31" s="501"/>
      <c r="IJ31" s="501"/>
      <c r="IK31" s="501"/>
      <c r="IL31" s="501"/>
      <c r="IM31" s="501"/>
      <c r="IN31" s="501"/>
      <c r="IO31" s="501"/>
      <c r="IP31" s="501"/>
      <c r="IQ31" s="501"/>
      <c r="IR31" s="501"/>
      <c r="IS31" s="501"/>
      <c r="IT31" s="501"/>
      <c r="IU31" s="501"/>
      <c r="IV31" s="501"/>
      <c r="IW31" s="501"/>
      <c r="IX31" s="501"/>
      <c r="IY31" s="501"/>
      <c r="IZ31" s="501"/>
      <c r="JA31" s="501"/>
      <c r="JB31" s="501"/>
      <c r="JC31" s="501"/>
      <c r="JD31" s="501"/>
      <c r="JE31" s="501"/>
      <c r="JF31" s="501"/>
      <c r="JG31" s="501"/>
      <c r="JH31" s="501"/>
      <c r="JI31" s="501"/>
      <c r="JJ31" s="501"/>
      <c r="JK31" s="501"/>
      <c r="JL31" s="501"/>
      <c r="JM31" s="501"/>
      <c r="JN31" s="501"/>
      <c r="JO31" s="501"/>
      <c r="JP31" s="501"/>
      <c r="JQ31" s="501"/>
      <c r="JR31" s="501"/>
      <c r="JS31" s="501"/>
      <c r="JT31" s="501"/>
      <c r="JU31" s="501"/>
      <c r="JV31" s="501"/>
      <c r="JW31" s="501"/>
      <c r="JX31" s="501"/>
      <c r="JY31" s="501"/>
      <c r="JZ31" s="501"/>
      <c r="KA31" s="501"/>
      <c r="KB31" s="501"/>
      <c r="KC31" s="501"/>
      <c r="KD31" s="501"/>
      <c r="KE31" s="501"/>
      <c r="KF31" s="501"/>
      <c r="KG31" s="501"/>
      <c r="KH31" s="501"/>
      <c r="KI31" s="501"/>
      <c r="KJ31" s="501"/>
      <c r="KK31" s="501"/>
      <c r="KL31" s="501"/>
      <c r="KM31" s="501"/>
      <c r="KN31" s="501"/>
      <c r="KO31" s="501"/>
      <c r="KP31" s="501"/>
      <c r="KQ31" s="501"/>
      <c r="KR31" s="501"/>
      <c r="KS31" s="501"/>
      <c r="KT31" s="501"/>
      <c r="KU31" s="501"/>
      <c r="KV31" s="501"/>
      <c r="KW31" s="501"/>
      <c r="KX31" s="501"/>
      <c r="KY31" s="501"/>
      <c r="KZ31" s="501"/>
      <c r="LA31" s="501"/>
      <c r="LB31" s="501"/>
      <c r="LC31" s="501"/>
      <c r="LD31" s="501"/>
      <c r="LE31" s="501"/>
      <c r="LF31" s="501"/>
      <c r="LG31" s="501"/>
      <c r="LH31" s="501"/>
      <c r="LI31" s="501"/>
      <c r="LJ31" s="501"/>
      <c r="LK31" s="501"/>
      <c r="LL31" s="501"/>
    </row>
    <row r="32" spans="1:324" s="217" customFormat="1" ht="90" customHeight="1">
      <c r="A32" s="496">
        <v>9</v>
      </c>
      <c r="B32" s="632" t="s">
        <v>308</v>
      </c>
      <c r="C32" s="632"/>
      <c r="D32" s="632"/>
      <c r="E32" s="632"/>
      <c r="F32" s="504" t="s">
        <v>452</v>
      </c>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2"/>
      <c r="BB32" s="502"/>
      <c r="BC32" s="502"/>
      <c r="BD32" s="502"/>
      <c r="BE32" s="502"/>
      <c r="BF32" s="502"/>
      <c r="BG32" s="502"/>
      <c r="BH32" s="502"/>
      <c r="BI32" s="502"/>
      <c r="BJ32" s="502"/>
      <c r="BK32" s="502"/>
      <c r="BL32" s="502"/>
      <c r="BM32" s="502"/>
      <c r="BN32" s="502"/>
      <c r="BO32" s="502"/>
      <c r="BP32" s="502"/>
      <c r="BQ32" s="502"/>
      <c r="BR32" s="502"/>
      <c r="BS32" s="502"/>
      <c r="BT32" s="502"/>
      <c r="BU32" s="502"/>
      <c r="BV32" s="502"/>
      <c r="BW32" s="502"/>
      <c r="BX32" s="502"/>
      <c r="BY32" s="502"/>
      <c r="BZ32" s="502"/>
      <c r="CA32" s="502"/>
      <c r="CB32" s="502"/>
      <c r="CC32" s="502"/>
      <c r="CD32" s="502"/>
      <c r="CE32" s="502"/>
      <c r="CF32" s="502"/>
      <c r="CG32" s="502"/>
      <c r="CH32" s="502"/>
      <c r="CI32" s="502"/>
      <c r="CJ32" s="502"/>
      <c r="CK32" s="502"/>
      <c r="CL32" s="502"/>
      <c r="CM32" s="502"/>
      <c r="CN32" s="502"/>
      <c r="CO32" s="502"/>
      <c r="CP32" s="502"/>
      <c r="CQ32" s="502"/>
      <c r="CR32" s="502"/>
      <c r="CS32" s="502"/>
      <c r="CT32" s="502"/>
      <c r="CU32" s="502"/>
      <c r="CV32" s="502"/>
      <c r="CW32" s="502"/>
      <c r="CX32" s="502"/>
      <c r="CY32" s="502"/>
      <c r="CZ32" s="502"/>
      <c r="DA32" s="502"/>
      <c r="DB32" s="502"/>
      <c r="DC32" s="502"/>
      <c r="DD32" s="502"/>
      <c r="DE32" s="502"/>
      <c r="DF32" s="502"/>
      <c r="DG32" s="502"/>
      <c r="DH32" s="502"/>
      <c r="DI32" s="502"/>
      <c r="DJ32" s="502"/>
      <c r="DK32" s="502"/>
      <c r="DL32" s="502"/>
      <c r="DM32" s="502"/>
      <c r="DN32" s="502"/>
      <c r="DO32" s="502"/>
      <c r="DP32" s="502"/>
      <c r="DQ32" s="502"/>
      <c r="DR32" s="502"/>
      <c r="DS32" s="502"/>
      <c r="DT32" s="502"/>
      <c r="DU32" s="502"/>
      <c r="DV32" s="502"/>
      <c r="DW32" s="502"/>
      <c r="DX32" s="502"/>
      <c r="DY32" s="502"/>
      <c r="DZ32" s="502"/>
      <c r="EA32" s="502"/>
      <c r="EB32" s="502"/>
      <c r="EC32" s="502"/>
      <c r="ED32" s="502"/>
      <c r="EE32" s="502"/>
      <c r="EF32" s="502"/>
      <c r="EG32" s="502"/>
      <c r="EH32" s="502"/>
      <c r="EI32" s="502"/>
      <c r="EJ32" s="502"/>
      <c r="EK32" s="502"/>
      <c r="EL32" s="502"/>
      <c r="EM32" s="502"/>
      <c r="EN32" s="502"/>
      <c r="EO32" s="502"/>
      <c r="EP32" s="502"/>
      <c r="EQ32" s="502"/>
      <c r="ER32" s="502"/>
      <c r="ES32" s="502"/>
      <c r="ET32" s="502"/>
      <c r="EU32" s="502"/>
      <c r="EV32" s="502"/>
      <c r="EW32" s="502"/>
      <c r="EX32" s="502"/>
      <c r="EY32" s="502"/>
      <c r="EZ32" s="502"/>
      <c r="FA32" s="502"/>
      <c r="FB32" s="502"/>
      <c r="FC32" s="502"/>
      <c r="FD32" s="502"/>
      <c r="FE32" s="502"/>
      <c r="FF32" s="502"/>
      <c r="FG32" s="502"/>
      <c r="FH32" s="502"/>
      <c r="FI32" s="502"/>
      <c r="FJ32" s="502"/>
      <c r="FK32" s="502"/>
      <c r="FL32" s="502"/>
      <c r="FM32" s="502"/>
      <c r="FN32" s="502"/>
      <c r="FO32" s="502"/>
      <c r="FP32" s="502"/>
      <c r="FQ32" s="502"/>
      <c r="FR32" s="502"/>
      <c r="FS32" s="502"/>
      <c r="FT32" s="502"/>
      <c r="FU32" s="502"/>
      <c r="FV32" s="502"/>
      <c r="FW32" s="502"/>
      <c r="FX32" s="502"/>
      <c r="FY32" s="502"/>
      <c r="FZ32" s="502"/>
      <c r="GA32" s="502"/>
      <c r="GB32" s="502"/>
      <c r="GC32" s="502"/>
      <c r="GD32" s="502"/>
      <c r="GE32" s="502"/>
      <c r="GF32" s="502"/>
      <c r="GG32" s="502"/>
      <c r="GH32" s="502"/>
      <c r="GI32" s="502"/>
      <c r="GJ32" s="502"/>
      <c r="GK32" s="502"/>
      <c r="GL32" s="502"/>
      <c r="GM32" s="502"/>
      <c r="GN32" s="502"/>
      <c r="GO32" s="502"/>
      <c r="GP32" s="502"/>
      <c r="GQ32" s="502"/>
      <c r="GR32" s="502"/>
      <c r="GS32" s="502"/>
      <c r="GT32" s="502"/>
      <c r="GU32" s="502"/>
      <c r="GV32" s="502"/>
      <c r="GW32" s="502"/>
      <c r="GX32" s="502"/>
      <c r="GY32" s="502"/>
      <c r="GZ32" s="502"/>
      <c r="HA32" s="502"/>
      <c r="HB32" s="502"/>
      <c r="HC32" s="502"/>
      <c r="HD32" s="502"/>
      <c r="HE32" s="502"/>
      <c r="HF32" s="502"/>
      <c r="HG32" s="502"/>
      <c r="HH32" s="502"/>
      <c r="HI32" s="502"/>
      <c r="HJ32" s="502"/>
      <c r="HK32" s="502"/>
      <c r="HL32" s="502"/>
      <c r="HM32" s="502"/>
      <c r="HN32" s="502"/>
      <c r="HO32" s="502"/>
      <c r="HP32" s="502"/>
      <c r="HQ32" s="502"/>
      <c r="HR32" s="502"/>
      <c r="HS32" s="502"/>
      <c r="HT32" s="502"/>
      <c r="HU32" s="502"/>
      <c r="HV32" s="502"/>
      <c r="HW32" s="502"/>
      <c r="HX32" s="502"/>
      <c r="HY32" s="502"/>
      <c r="HZ32" s="502"/>
      <c r="IA32" s="502"/>
      <c r="IB32" s="502"/>
      <c r="IC32" s="502"/>
      <c r="ID32" s="502"/>
      <c r="IE32" s="502"/>
      <c r="IF32" s="502"/>
      <c r="IG32" s="502"/>
      <c r="IH32" s="502"/>
      <c r="II32" s="502"/>
      <c r="IJ32" s="502"/>
      <c r="IK32" s="502"/>
      <c r="IL32" s="502"/>
      <c r="IM32" s="502"/>
      <c r="IN32" s="502"/>
      <c r="IO32" s="502"/>
      <c r="IP32" s="502"/>
      <c r="IQ32" s="502"/>
      <c r="IR32" s="502"/>
      <c r="IS32" s="502"/>
      <c r="IT32" s="502"/>
      <c r="IU32" s="502"/>
      <c r="IV32" s="502"/>
      <c r="IW32" s="502"/>
      <c r="IX32" s="502"/>
      <c r="IY32" s="502"/>
      <c r="IZ32" s="502"/>
      <c r="JA32" s="502"/>
      <c r="JB32" s="502"/>
      <c r="JC32" s="502"/>
      <c r="JD32" s="502"/>
      <c r="JE32" s="502"/>
      <c r="JF32" s="502"/>
      <c r="JG32" s="502"/>
      <c r="JH32" s="502"/>
      <c r="JI32" s="502"/>
      <c r="JJ32" s="502"/>
      <c r="JK32" s="502"/>
      <c r="JL32" s="502"/>
      <c r="JM32" s="502"/>
      <c r="JN32" s="502"/>
      <c r="JO32" s="502"/>
      <c r="JP32" s="502"/>
      <c r="JQ32" s="502"/>
      <c r="JR32" s="502"/>
      <c r="JS32" s="502"/>
      <c r="JT32" s="502"/>
      <c r="JU32" s="502"/>
      <c r="JV32" s="502"/>
      <c r="JW32" s="502"/>
      <c r="JX32" s="502"/>
      <c r="JY32" s="502"/>
      <c r="JZ32" s="502"/>
      <c r="KA32" s="502"/>
      <c r="KB32" s="502"/>
      <c r="KC32" s="502"/>
      <c r="KD32" s="502"/>
      <c r="KE32" s="502"/>
      <c r="KF32" s="502"/>
      <c r="KG32" s="502"/>
      <c r="KH32" s="502"/>
      <c r="KI32" s="502"/>
      <c r="KJ32" s="502"/>
      <c r="KK32" s="502"/>
      <c r="KL32" s="502"/>
      <c r="KM32" s="502"/>
      <c r="KN32" s="502"/>
      <c r="KO32" s="502"/>
      <c r="KP32" s="502"/>
      <c r="KQ32" s="502"/>
      <c r="KR32" s="502"/>
      <c r="KS32" s="502"/>
      <c r="KT32" s="502"/>
      <c r="KU32" s="502"/>
      <c r="KV32" s="502"/>
      <c r="KW32" s="502"/>
      <c r="KX32" s="502"/>
      <c r="KY32" s="502"/>
      <c r="KZ32" s="502"/>
      <c r="LA32" s="502"/>
      <c r="LB32" s="502"/>
      <c r="LC32" s="502"/>
      <c r="LD32" s="502"/>
      <c r="LE32" s="502"/>
      <c r="LF32" s="502"/>
      <c r="LG32" s="502"/>
      <c r="LH32" s="502"/>
      <c r="LI32" s="502"/>
      <c r="LJ32" s="502"/>
      <c r="LK32" s="502"/>
      <c r="LL32" s="502"/>
    </row>
    <row r="33" spans="1:324" s="10" customFormat="1" ht="99.95" customHeight="1">
      <c r="A33" s="18"/>
      <c r="B33" s="18"/>
      <c r="C33" s="18"/>
      <c r="D33" s="18"/>
      <c r="E33" s="18"/>
      <c r="F33" s="18"/>
      <c r="G33" s="501"/>
      <c r="H33" s="295"/>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01"/>
      <c r="AO33" s="501"/>
      <c r="AP33" s="501"/>
      <c r="AQ33" s="501"/>
      <c r="AR33" s="501"/>
      <c r="AS33" s="501"/>
      <c r="AT33" s="501"/>
      <c r="AU33" s="501"/>
      <c r="AV33" s="501"/>
      <c r="AW33" s="501"/>
      <c r="AX33" s="501"/>
      <c r="AY33" s="501"/>
      <c r="AZ33" s="501"/>
      <c r="BA33" s="501"/>
      <c r="BB33" s="501"/>
      <c r="BC33" s="501"/>
      <c r="BD33" s="501"/>
      <c r="BE33" s="501"/>
      <c r="BF33" s="501"/>
      <c r="BG33" s="501"/>
      <c r="BH33" s="501"/>
      <c r="BI33" s="501"/>
      <c r="BJ33" s="501"/>
      <c r="BK33" s="501"/>
      <c r="BL33" s="501"/>
      <c r="BM33" s="501"/>
      <c r="BN33" s="501"/>
      <c r="BO33" s="501"/>
      <c r="BP33" s="501"/>
      <c r="BQ33" s="501"/>
      <c r="BR33" s="501"/>
      <c r="BS33" s="501"/>
      <c r="BT33" s="501"/>
      <c r="BU33" s="501"/>
      <c r="BV33" s="501"/>
      <c r="BW33" s="501"/>
      <c r="BX33" s="501"/>
      <c r="BY33" s="501"/>
      <c r="BZ33" s="501"/>
      <c r="CA33" s="501"/>
      <c r="CB33" s="501"/>
      <c r="CC33" s="501"/>
      <c r="CD33" s="501"/>
      <c r="CE33" s="501"/>
      <c r="CF33" s="501"/>
      <c r="CG33" s="501"/>
      <c r="CH33" s="501"/>
      <c r="CI33" s="501"/>
      <c r="CJ33" s="501"/>
      <c r="CK33" s="501"/>
      <c r="CL33" s="501"/>
      <c r="CM33" s="501"/>
      <c r="CN33" s="501"/>
      <c r="CO33" s="501"/>
      <c r="CP33" s="501"/>
      <c r="CQ33" s="501"/>
      <c r="CR33" s="501"/>
      <c r="CS33" s="501"/>
      <c r="CT33" s="501"/>
      <c r="CU33" s="501"/>
      <c r="CV33" s="501"/>
      <c r="CW33" s="501"/>
      <c r="CX33" s="501"/>
      <c r="CY33" s="501"/>
      <c r="CZ33" s="501"/>
      <c r="DA33" s="501"/>
      <c r="DB33" s="501"/>
      <c r="DC33" s="501"/>
      <c r="DD33" s="501"/>
      <c r="DE33" s="501"/>
      <c r="DF33" s="501"/>
      <c r="DG33" s="501"/>
      <c r="DH33" s="501"/>
      <c r="DI33" s="501"/>
      <c r="DJ33" s="501"/>
      <c r="DK33" s="501"/>
      <c r="DL33" s="501"/>
      <c r="DM33" s="501"/>
      <c r="DN33" s="501"/>
      <c r="DO33" s="501"/>
      <c r="DP33" s="501"/>
      <c r="DQ33" s="501"/>
      <c r="DR33" s="501"/>
      <c r="DS33" s="501"/>
      <c r="DT33" s="501"/>
      <c r="DU33" s="501"/>
      <c r="DV33" s="501"/>
      <c r="DW33" s="501"/>
      <c r="DX33" s="501"/>
      <c r="DY33" s="501"/>
      <c r="DZ33" s="501"/>
      <c r="EA33" s="501"/>
      <c r="EB33" s="501"/>
      <c r="EC33" s="501"/>
      <c r="ED33" s="501"/>
      <c r="EE33" s="501"/>
      <c r="EF33" s="501"/>
      <c r="EG33" s="501"/>
      <c r="EH33" s="501"/>
      <c r="EI33" s="501"/>
      <c r="EJ33" s="501"/>
      <c r="EK33" s="501"/>
      <c r="EL33" s="501"/>
      <c r="EM33" s="501"/>
      <c r="EN33" s="501"/>
      <c r="EO33" s="501"/>
      <c r="EP33" s="501"/>
      <c r="EQ33" s="501"/>
      <c r="ER33" s="501"/>
      <c r="ES33" s="501"/>
      <c r="ET33" s="501"/>
      <c r="EU33" s="501"/>
      <c r="EV33" s="501"/>
      <c r="EW33" s="501"/>
      <c r="EX33" s="501"/>
      <c r="EY33" s="501"/>
      <c r="EZ33" s="501"/>
      <c r="FA33" s="501"/>
      <c r="FB33" s="501"/>
      <c r="FC33" s="501"/>
      <c r="FD33" s="501"/>
      <c r="FE33" s="501"/>
      <c r="FF33" s="501"/>
      <c r="FG33" s="501"/>
      <c r="FH33" s="501"/>
      <c r="FI33" s="501"/>
      <c r="FJ33" s="501"/>
      <c r="FK33" s="501"/>
      <c r="FL33" s="501"/>
      <c r="FM33" s="501"/>
      <c r="FN33" s="501"/>
      <c r="FO33" s="501"/>
      <c r="FP33" s="501"/>
      <c r="FQ33" s="501"/>
      <c r="FR33" s="501"/>
      <c r="FS33" s="501"/>
      <c r="FT33" s="501"/>
      <c r="FU33" s="501"/>
      <c r="FV33" s="501"/>
      <c r="FW33" s="501"/>
      <c r="FX33" s="501"/>
      <c r="FY33" s="501"/>
      <c r="FZ33" s="501"/>
      <c r="GA33" s="501"/>
      <c r="GB33" s="501"/>
      <c r="GC33" s="501"/>
      <c r="GD33" s="501"/>
      <c r="GE33" s="501"/>
      <c r="GF33" s="501"/>
      <c r="GG33" s="501"/>
      <c r="GH33" s="501"/>
      <c r="GI33" s="501"/>
      <c r="GJ33" s="501"/>
      <c r="GK33" s="501"/>
      <c r="GL33" s="501"/>
      <c r="GM33" s="501"/>
      <c r="GN33" s="501"/>
      <c r="GO33" s="501"/>
      <c r="GP33" s="501"/>
      <c r="GQ33" s="501"/>
      <c r="GR33" s="501"/>
      <c r="GS33" s="501"/>
      <c r="GT33" s="501"/>
      <c r="GU33" s="501"/>
      <c r="GV33" s="501"/>
      <c r="GW33" s="501"/>
      <c r="GX33" s="501"/>
      <c r="GY33" s="501"/>
      <c r="GZ33" s="501"/>
      <c r="HA33" s="501"/>
      <c r="HB33" s="501"/>
      <c r="HC33" s="501"/>
      <c r="HD33" s="501"/>
      <c r="HE33" s="501"/>
      <c r="HF33" s="501"/>
      <c r="HG33" s="501"/>
      <c r="HH33" s="501"/>
      <c r="HI33" s="501"/>
      <c r="HJ33" s="501"/>
      <c r="HK33" s="501"/>
      <c r="HL33" s="501"/>
      <c r="HM33" s="501"/>
      <c r="HN33" s="501"/>
      <c r="HO33" s="501"/>
      <c r="HP33" s="501"/>
      <c r="HQ33" s="501"/>
      <c r="HR33" s="501"/>
      <c r="HS33" s="501"/>
      <c r="HT33" s="501"/>
      <c r="HU33" s="501"/>
      <c r="HV33" s="501"/>
      <c r="HW33" s="501"/>
      <c r="HX33" s="501"/>
      <c r="HY33" s="501"/>
      <c r="HZ33" s="501"/>
      <c r="IA33" s="501"/>
      <c r="IB33" s="501"/>
      <c r="IC33" s="501"/>
      <c r="ID33" s="501"/>
      <c r="IE33" s="501"/>
      <c r="IF33" s="501"/>
      <c r="IG33" s="501"/>
      <c r="IH33" s="501"/>
      <c r="II33" s="501"/>
      <c r="IJ33" s="501"/>
      <c r="IK33" s="501"/>
      <c r="IL33" s="501"/>
      <c r="IM33" s="501"/>
      <c r="IN33" s="501"/>
      <c r="IO33" s="501"/>
      <c r="IP33" s="501"/>
      <c r="IQ33" s="501"/>
      <c r="IR33" s="501"/>
      <c r="IS33" s="501"/>
      <c r="IT33" s="501"/>
      <c r="IU33" s="501"/>
      <c r="IV33" s="501"/>
      <c r="IW33" s="501"/>
      <c r="IX33" s="501"/>
      <c r="IY33" s="501"/>
      <c r="IZ33" s="501"/>
      <c r="JA33" s="501"/>
      <c r="JB33" s="501"/>
      <c r="JC33" s="501"/>
      <c r="JD33" s="501"/>
      <c r="JE33" s="501"/>
      <c r="JF33" s="501"/>
      <c r="JG33" s="501"/>
      <c r="JH33" s="501"/>
      <c r="JI33" s="501"/>
      <c r="JJ33" s="501"/>
      <c r="JK33" s="501"/>
      <c r="JL33" s="501"/>
      <c r="JM33" s="501"/>
      <c r="JN33" s="501"/>
      <c r="JO33" s="501"/>
      <c r="JP33" s="501"/>
      <c r="JQ33" s="501"/>
      <c r="JR33" s="501"/>
      <c r="JS33" s="501"/>
      <c r="JT33" s="501"/>
      <c r="JU33" s="501"/>
      <c r="JV33" s="501"/>
      <c r="JW33" s="501"/>
      <c r="JX33" s="501"/>
      <c r="JY33" s="501"/>
      <c r="JZ33" s="501"/>
      <c r="KA33" s="501"/>
      <c r="KB33" s="501"/>
      <c r="KC33" s="501"/>
      <c r="KD33" s="501"/>
      <c r="KE33" s="501"/>
      <c r="KF33" s="501"/>
      <c r="KG33" s="501"/>
      <c r="KH33" s="501"/>
      <c r="KI33" s="501"/>
      <c r="KJ33" s="501"/>
      <c r="KK33" s="501"/>
      <c r="KL33" s="501"/>
      <c r="KM33" s="501"/>
      <c r="KN33" s="501"/>
      <c r="KO33" s="501"/>
      <c r="KP33" s="501"/>
      <c r="KQ33" s="501"/>
      <c r="KR33" s="501"/>
      <c r="KS33" s="501"/>
      <c r="KT33" s="501"/>
      <c r="KU33" s="501"/>
      <c r="KV33" s="501"/>
      <c r="KW33" s="501"/>
      <c r="KX33" s="501"/>
      <c r="KY33" s="501"/>
      <c r="KZ33" s="501"/>
      <c r="LA33" s="501"/>
      <c r="LB33" s="501"/>
      <c r="LC33" s="501"/>
      <c r="LD33" s="501"/>
      <c r="LE33" s="501"/>
      <c r="LF33" s="501"/>
      <c r="LG33" s="501"/>
      <c r="LH33" s="501"/>
      <c r="LI33" s="501"/>
      <c r="LJ33" s="501"/>
      <c r="LK33" s="501"/>
      <c r="LL33" s="501"/>
    </row>
    <row r="34" spans="1:324" s="216" customFormat="1" ht="15" customHeight="1">
      <c r="B34" s="219"/>
      <c r="C34" s="219"/>
      <c r="D34" s="219"/>
      <c r="E34" s="219"/>
      <c r="F34" s="219"/>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2"/>
      <c r="BC34" s="502"/>
      <c r="BD34" s="502"/>
      <c r="BE34" s="502"/>
      <c r="BF34" s="502"/>
      <c r="BG34" s="502"/>
      <c r="BH34" s="502"/>
      <c r="BI34" s="502"/>
      <c r="BJ34" s="502"/>
      <c r="BK34" s="502"/>
      <c r="BL34" s="502"/>
      <c r="BM34" s="502"/>
      <c r="BN34" s="502"/>
      <c r="BO34" s="502"/>
      <c r="BP34" s="502"/>
      <c r="BQ34" s="502"/>
      <c r="BR34" s="502"/>
      <c r="BS34" s="502"/>
      <c r="BT34" s="502"/>
      <c r="BU34" s="502"/>
      <c r="BV34" s="502"/>
      <c r="BW34" s="502"/>
      <c r="BX34" s="502"/>
      <c r="BY34" s="502"/>
      <c r="BZ34" s="502"/>
      <c r="CA34" s="502"/>
      <c r="CB34" s="502"/>
      <c r="CC34" s="502"/>
      <c r="CD34" s="502"/>
      <c r="CE34" s="502"/>
      <c r="CF34" s="502"/>
      <c r="CG34" s="502"/>
      <c r="CH34" s="502"/>
      <c r="CI34" s="502"/>
      <c r="CJ34" s="502"/>
      <c r="CK34" s="502"/>
      <c r="CL34" s="502"/>
      <c r="CM34" s="502"/>
      <c r="CN34" s="502"/>
      <c r="CO34" s="502"/>
      <c r="CP34" s="502"/>
      <c r="CQ34" s="502"/>
      <c r="CR34" s="502"/>
      <c r="CS34" s="502"/>
      <c r="CT34" s="502"/>
      <c r="CU34" s="502"/>
      <c r="CV34" s="502"/>
      <c r="CW34" s="502"/>
      <c r="CX34" s="502"/>
      <c r="CY34" s="502"/>
      <c r="CZ34" s="502"/>
      <c r="DA34" s="502"/>
      <c r="DB34" s="502"/>
      <c r="DC34" s="502"/>
      <c r="DD34" s="502"/>
      <c r="DE34" s="502"/>
      <c r="DF34" s="502"/>
      <c r="DG34" s="502"/>
      <c r="DH34" s="502"/>
      <c r="DI34" s="502"/>
      <c r="DJ34" s="502"/>
      <c r="DK34" s="502"/>
      <c r="DL34" s="502"/>
      <c r="DM34" s="502"/>
      <c r="DN34" s="502"/>
      <c r="DO34" s="502"/>
      <c r="DP34" s="502"/>
      <c r="DQ34" s="502"/>
      <c r="DR34" s="502"/>
      <c r="DS34" s="502"/>
      <c r="DT34" s="502"/>
      <c r="DU34" s="502"/>
      <c r="DV34" s="502"/>
      <c r="DW34" s="502"/>
      <c r="DX34" s="502"/>
      <c r="DY34" s="502"/>
      <c r="DZ34" s="502"/>
      <c r="EA34" s="502"/>
      <c r="EB34" s="502"/>
      <c r="EC34" s="502"/>
      <c r="ED34" s="502"/>
      <c r="EE34" s="502"/>
      <c r="EF34" s="502"/>
      <c r="EG34" s="502"/>
      <c r="EH34" s="502"/>
      <c r="EI34" s="502"/>
      <c r="EJ34" s="502"/>
      <c r="EK34" s="502"/>
      <c r="EL34" s="502"/>
      <c r="EM34" s="502"/>
      <c r="EN34" s="502"/>
      <c r="EO34" s="502"/>
      <c r="EP34" s="502"/>
      <c r="EQ34" s="502"/>
      <c r="ER34" s="502"/>
      <c r="ES34" s="502"/>
      <c r="ET34" s="502"/>
      <c r="EU34" s="502"/>
      <c r="EV34" s="502"/>
      <c r="EW34" s="502"/>
      <c r="EX34" s="502"/>
      <c r="EY34" s="502"/>
      <c r="EZ34" s="502"/>
      <c r="FA34" s="502"/>
      <c r="FB34" s="502"/>
      <c r="FC34" s="502"/>
      <c r="FD34" s="502"/>
      <c r="FE34" s="502"/>
      <c r="FF34" s="502"/>
      <c r="FG34" s="502"/>
      <c r="FH34" s="502"/>
      <c r="FI34" s="502"/>
      <c r="FJ34" s="502"/>
      <c r="FK34" s="502"/>
      <c r="FL34" s="502"/>
      <c r="FM34" s="502"/>
      <c r="FN34" s="502"/>
      <c r="FO34" s="502"/>
      <c r="FP34" s="502"/>
      <c r="FQ34" s="502"/>
      <c r="FR34" s="502"/>
      <c r="FS34" s="502"/>
      <c r="FT34" s="502"/>
      <c r="FU34" s="502"/>
      <c r="FV34" s="502"/>
      <c r="FW34" s="502"/>
      <c r="FX34" s="502"/>
      <c r="FY34" s="502"/>
      <c r="FZ34" s="502"/>
      <c r="GA34" s="502"/>
      <c r="GB34" s="502"/>
      <c r="GC34" s="502"/>
      <c r="GD34" s="502"/>
      <c r="GE34" s="502"/>
      <c r="GF34" s="502"/>
      <c r="GG34" s="502"/>
      <c r="GH34" s="502"/>
      <c r="GI34" s="502"/>
      <c r="GJ34" s="502"/>
      <c r="GK34" s="502"/>
      <c r="GL34" s="502"/>
      <c r="GM34" s="502"/>
      <c r="GN34" s="502"/>
      <c r="GO34" s="502"/>
      <c r="GP34" s="502"/>
      <c r="GQ34" s="502"/>
      <c r="GR34" s="502"/>
      <c r="GS34" s="502"/>
      <c r="GT34" s="502"/>
      <c r="GU34" s="502"/>
      <c r="GV34" s="502"/>
      <c r="GW34" s="502"/>
      <c r="GX34" s="502"/>
      <c r="GY34" s="502"/>
      <c r="GZ34" s="502"/>
      <c r="HA34" s="502"/>
      <c r="HB34" s="502"/>
      <c r="HC34" s="502"/>
      <c r="HD34" s="502"/>
      <c r="HE34" s="502"/>
      <c r="HF34" s="502"/>
      <c r="HG34" s="502"/>
      <c r="HH34" s="502"/>
      <c r="HI34" s="502"/>
      <c r="HJ34" s="502"/>
      <c r="HK34" s="502"/>
      <c r="HL34" s="502"/>
      <c r="HM34" s="502"/>
      <c r="HN34" s="502"/>
      <c r="HO34" s="502"/>
      <c r="HP34" s="502"/>
      <c r="HQ34" s="502"/>
      <c r="HR34" s="502"/>
      <c r="HS34" s="502"/>
      <c r="HT34" s="502"/>
      <c r="HU34" s="502"/>
      <c r="HV34" s="502"/>
      <c r="HW34" s="502"/>
      <c r="HX34" s="502"/>
      <c r="HY34" s="502"/>
      <c r="HZ34" s="502"/>
      <c r="IA34" s="502"/>
      <c r="IB34" s="502"/>
      <c r="IC34" s="502"/>
      <c r="ID34" s="502"/>
      <c r="IE34" s="502"/>
      <c r="IF34" s="502"/>
      <c r="IG34" s="502"/>
      <c r="IH34" s="502"/>
      <c r="II34" s="502"/>
      <c r="IJ34" s="502"/>
      <c r="IK34" s="502"/>
      <c r="IL34" s="502"/>
      <c r="IM34" s="502"/>
      <c r="IN34" s="502"/>
      <c r="IO34" s="502"/>
      <c r="IP34" s="502"/>
      <c r="IQ34" s="502"/>
      <c r="IR34" s="502"/>
      <c r="IS34" s="502"/>
      <c r="IT34" s="502"/>
      <c r="IU34" s="502"/>
      <c r="IV34" s="502"/>
      <c r="IW34" s="502"/>
      <c r="IX34" s="502"/>
      <c r="IY34" s="502"/>
      <c r="IZ34" s="502"/>
      <c r="JA34" s="502"/>
      <c r="JB34" s="502"/>
      <c r="JC34" s="502"/>
      <c r="JD34" s="502"/>
      <c r="JE34" s="502"/>
      <c r="JF34" s="502"/>
      <c r="JG34" s="502"/>
      <c r="JH34" s="502"/>
      <c r="JI34" s="502"/>
      <c r="JJ34" s="502"/>
      <c r="JK34" s="502"/>
      <c r="JL34" s="502"/>
      <c r="JM34" s="502"/>
      <c r="JN34" s="502"/>
      <c r="JO34" s="502"/>
      <c r="JP34" s="502"/>
      <c r="JQ34" s="502"/>
      <c r="JR34" s="502"/>
      <c r="JS34" s="502"/>
      <c r="JT34" s="502"/>
      <c r="JU34" s="502"/>
      <c r="JV34" s="502"/>
      <c r="JW34" s="502"/>
      <c r="JX34" s="502"/>
      <c r="JY34" s="502"/>
      <c r="JZ34" s="502"/>
      <c r="KA34" s="502"/>
      <c r="KB34" s="502"/>
      <c r="KC34" s="502"/>
      <c r="KD34" s="502"/>
      <c r="KE34" s="502"/>
      <c r="KF34" s="502"/>
      <c r="KG34" s="502"/>
      <c r="KH34" s="502"/>
      <c r="KI34" s="502"/>
      <c r="KJ34" s="502"/>
      <c r="KK34" s="502"/>
      <c r="KL34" s="502"/>
      <c r="KM34" s="502"/>
      <c r="KN34" s="502"/>
      <c r="KO34" s="502"/>
      <c r="KP34" s="502"/>
      <c r="KQ34" s="502"/>
      <c r="KR34" s="502"/>
      <c r="KS34" s="502"/>
      <c r="KT34" s="502"/>
      <c r="KU34" s="502"/>
      <c r="KV34" s="502"/>
      <c r="KW34" s="502"/>
      <c r="KX34" s="502"/>
      <c r="KY34" s="502"/>
      <c r="KZ34" s="502"/>
      <c r="LA34" s="502"/>
      <c r="LB34" s="502"/>
      <c r="LC34" s="502"/>
      <c r="LD34" s="502"/>
      <c r="LE34" s="502"/>
      <c r="LF34" s="502"/>
      <c r="LG34" s="502"/>
      <c r="LH34" s="502"/>
      <c r="LI34" s="502"/>
      <c r="LJ34" s="502"/>
      <c r="LK34" s="502"/>
      <c r="LL34" s="502"/>
    </row>
    <row r="35" spans="1:324" s="510" customFormat="1" ht="49.5" customHeight="1">
      <c r="A35" s="685" t="s">
        <v>273</v>
      </c>
      <c r="B35" s="685"/>
      <c r="C35" s="685"/>
      <c r="D35" s="685"/>
      <c r="E35" s="685"/>
      <c r="F35" s="685"/>
      <c r="H35" s="511"/>
    </row>
    <row r="36" spans="1:324" s="217" customFormat="1" ht="15" customHeight="1">
      <c r="G36" s="502"/>
      <c r="H36" s="506"/>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502"/>
      <c r="BC36" s="502"/>
      <c r="BD36" s="502"/>
      <c r="BE36" s="502"/>
      <c r="BF36" s="502"/>
      <c r="BG36" s="502"/>
      <c r="BH36" s="502"/>
      <c r="BI36" s="502"/>
      <c r="BJ36" s="502"/>
      <c r="BK36" s="502"/>
      <c r="BL36" s="502"/>
      <c r="BM36" s="502"/>
      <c r="BN36" s="502"/>
      <c r="BO36" s="502"/>
      <c r="BP36" s="502"/>
      <c r="BQ36" s="502"/>
      <c r="BR36" s="502"/>
      <c r="BS36" s="502"/>
      <c r="BT36" s="502"/>
      <c r="BU36" s="502"/>
      <c r="BV36" s="502"/>
      <c r="BW36" s="502"/>
      <c r="BX36" s="502"/>
      <c r="BY36" s="502"/>
      <c r="BZ36" s="502"/>
      <c r="CA36" s="502"/>
      <c r="CB36" s="502"/>
      <c r="CC36" s="502"/>
      <c r="CD36" s="502"/>
      <c r="CE36" s="502"/>
      <c r="CF36" s="502"/>
      <c r="CG36" s="502"/>
      <c r="CH36" s="502"/>
      <c r="CI36" s="502"/>
      <c r="CJ36" s="502"/>
      <c r="CK36" s="502"/>
      <c r="CL36" s="502"/>
      <c r="CM36" s="502"/>
      <c r="CN36" s="502"/>
      <c r="CO36" s="502"/>
      <c r="CP36" s="502"/>
      <c r="CQ36" s="502"/>
      <c r="CR36" s="502"/>
      <c r="CS36" s="502"/>
      <c r="CT36" s="502"/>
      <c r="CU36" s="502"/>
      <c r="CV36" s="502"/>
      <c r="CW36" s="502"/>
      <c r="CX36" s="502"/>
      <c r="CY36" s="502"/>
      <c r="CZ36" s="502"/>
      <c r="DA36" s="502"/>
      <c r="DB36" s="502"/>
      <c r="DC36" s="502"/>
      <c r="DD36" s="502"/>
      <c r="DE36" s="502"/>
      <c r="DF36" s="502"/>
      <c r="DG36" s="502"/>
      <c r="DH36" s="502"/>
      <c r="DI36" s="502"/>
      <c r="DJ36" s="502"/>
      <c r="DK36" s="502"/>
      <c r="DL36" s="502"/>
      <c r="DM36" s="502"/>
      <c r="DN36" s="502"/>
      <c r="DO36" s="502"/>
      <c r="DP36" s="502"/>
      <c r="DQ36" s="502"/>
      <c r="DR36" s="502"/>
      <c r="DS36" s="502"/>
      <c r="DT36" s="502"/>
      <c r="DU36" s="502"/>
      <c r="DV36" s="502"/>
      <c r="DW36" s="502"/>
      <c r="DX36" s="502"/>
      <c r="DY36" s="502"/>
      <c r="DZ36" s="502"/>
      <c r="EA36" s="502"/>
      <c r="EB36" s="502"/>
      <c r="EC36" s="502"/>
      <c r="ED36" s="502"/>
      <c r="EE36" s="502"/>
      <c r="EF36" s="502"/>
      <c r="EG36" s="502"/>
      <c r="EH36" s="502"/>
      <c r="EI36" s="502"/>
      <c r="EJ36" s="502"/>
      <c r="EK36" s="502"/>
      <c r="EL36" s="502"/>
      <c r="EM36" s="502"/>
      <c r="EN36" s="502"/>
      <c r="EO36" s="502"/>
      <c r="EP36" s="502"/>
      <c r="EQ36" s="502"/>
      <c r="ER36" s="502"/>
      <c r="ES36" s="502"/>
      <c r="ET36" s="502"/>
      <c r="EU36" s="502"/>
      <c r="EV36" s="502"/>
      <c r="EW36" s="502"/>
      <c r="EX36" s="502"/>
      <c r="EY36" s="502"/>
      <c r="EZ36" s="502"/>
      <c r="FA36" s="502"/>
      <c r="FB36" s="502"/>
      <c r="FC36" s="502"/>
      <c r="FD36" s="502"/>
      <c r="FE36" s="502"/>
      <c r="FF36" s="502"/>
      <c r="FG36" s="502"/>
      <c r="FH36" s="502"/>
      <c r="FI36" s="502"/>
      <c r="FJ36" s="502"/>
      <c r="FK36" s="502"/>
      <c r="FL36" s="502"/>
      <c r="FM36" s="502"/>
      <c r="FN36" s="502"/>
      <c r="FO36" s="502"/>
      <c r="FP36" s="502"/>
      <c r="FQ36" s="502"/>
      <c r="FR36" s="502"/>
      <c r="FS36" s="502"/>
      <c r="FT36" s="502"/>
      <c r="FU36" s="502"/>
      <c r="FV36" s="502"/>
      <c r="FW36" s="502"/>
      <c r="FX36" s="502"/>
      <c r="FY36" s="502"/>
      <c r="FZ36" s="502"/>
      <c r="GA36" s="502"/>
      <c r="GB36" s="502"/>
      <c r="GC36" s="502"/>
      <c r="GD36" s="502"/>
      <c r="GE36" s="502"/>
      <c r="GF36" s="502"/>
      <c r="GG36" s="502"/>
      <c r="GH36" s="502"/>
      <c r="GI36" s="502"/>
      <c r="GJ36" s="502"/>
      <c r="GK36" s="502"/>
      <c r="GL36" s="502"/>
      <c r="GM36" s="502"/>
      <c r="GN36" s="502"/>
      <c r="GO36" s="502"/>
      <c r="GP36" s="502"/>
      <c r="GQ36" s="502"/>
      <c r="GR36" s="502"/>
      <c r="GS36" s="502"/>
      <c r="GT36" s="502"/>
      <c r="GU36" s="502"/>
      <c r="GV36" s="502"/>
      <c r="GW36" s="502"/>
      <c r="GX36" s="502"/>
      <c r="GY36" s="502"/>
      <c r="GZ36" s="502"/>
      <c r="HA36" s="502"/>
      <c r="HB36" s="502"/>
      <c r="HC36" s="502"/>
      <c r="HD36" s="502"/>
      <c r="HE36" s="502"/>
      <c r="HF36" s="502"/>
      <c r="HG36" s="502"/>
      <c r="HH36" s="502"/>
      <c r="HI36" s="502"/>
      <c r="HJ36" s="502"/>
      <c r="HK36" s="502"/>
      <c r="HL36" s="502"/>
      <c r="HM36" s="502"/>
      <c r="HN36" s="502"/>
      <c r="HO36" s="502"/>
      <c r="HP36" s="502"/>
      <c r="HQ36" s="502"/>
      <c r="HR36" s="502"/>
      <c r="HS36" s="502"/>
      <c r="HT36" s="502"/>
      <c r="HU36" s="502"/>
      <c r="HV36" s="502"/>
      <c r="HW36" s="502"/>
      <c r="HX36" s="502"/>
      <c r="HY36" s="502"/>
      <c r="HZ36" s="502"/>
      <c r="IA36" s="502"/>
      <c r="IB36" s="502"/>
      <c r="IC36" s="502"/>
      <c r="ID36" s="502"/>
      <c r="IE36" s="502"/>
      <c r="IF36" s="502"/>
      <c r="IG36" s="502"/>
      <c r="IH36" s="502"/>
      <c r="II36" s="502"/>
      <c r="IJ36" s="502"/>
      <c r="IK36" s="502"/>
      <c r="IL36" s="502"/>
      <c r="IM36" s="502"/>
      <c r="IN36" s="502"/>
      <c r="IO36" s="502"/>
      <c r="IP36" s="502"/>
      <c r="IQ36" s="502"/>
      <c r="IR36" s="502"/>
      <c r="IS36" s="502"/>
      <c r="IT36" s="502"/>
      <c r="IU36" s="502"/>
      <c r="IV36" s="502"/>
      <c r="IW36" s="502"/>
      <c r="IX36" s="502"/>
      <c r="IY36" s="502"/>
      <c r="IZ36" s="502"/>
      <c r="JA36" s="502"/>
      <c r="JB36" s="502"/>
      <c r="JC36" s="502"/>
      <c r="JD36" s="502"/>
      <c r="JE36" s="502"/>
      <c r="JF36" s="502"/>
      <c r="JG36" s="502"/>
      <c r="JH36" s="502"/>
      <c r="JI36" s="502"/>
      <c r="JJ36" s="502"/>
      <c r="JK36" s="502"/>
      <c r="JL36" s="502"/>
      <c r="JM36" s="502"/>
      <c r="JN36" s="502"/>
      <c r="JO36" s="502"/>
      <c r="JP36" s="502"/>
      <c r="JQ36" s="502"/>
      <c r="JR36" s="502"/>
      <c r="JS36" s="502"/>
      <c r="JT36" s="502"/>
      <c r="JU36" s="502"/>
      <c r="JV36" s="502"/>
      <c r="JW36" s="502"/>
      <c r="JX36" s="502"/>
      <c r="JY36" s="502"/>
      <c r="JZ36" s="502"/>
      <c r="KA36" s="502"/>
      <c r="KB36" s="502"/>
      <c r="KC36" s="502"/>
      <c r="KD36" s="502"/>
      <c r="KE36" s="502"/>
      <c r="KF36" s="502"/>
      <c r="KG36" s="502"/>
      <c r="KH36" s="502"/>
      <c r="KI36" s="502"/>
      <c r="KJ36" s="502"/>
      <c r="KK36" s="502"/>
      <c r="KL36" s="502"/>
      <c r="KM36" s="502"/>
      <c r="KN36" s="502"/>
      <c r="KO36" s="502"/>
      <c r="KP36" s="502"/>
      <c r="KQ36" s="502"/>
      <c r="KR36" s="502"/>
      <c r="KS36" s="502"/>
      <c r="KT36" s="502"/>
      <c r="KU36" s="502"/>
      <c r="KV36" s="502"/>
      <c r="KW36" s="502"/>
      <c r="KX36" s="502"/>
      <c r="KY36" s="502"/>
      <c r="KZ36" s="502"/>
      <c r="LA36" s="502"/>
      <c r="LB36" s="502"/>
      <c r="LC36" s="502"/>
      <c r="LD36" s="502"/>
      <c r="LE36" s="502"/>
      <c r="LF36" s="502"/>
      <c r="LG36" s="502"/>
      <c r="LH36" s="502"/>
      <c r="LI36" s="502"/>
      <c r="LJ36" s="502"/>
      <c r="LK36" s="502"/>
      <c r="LL36" s="502"/>
    </row>
    <row r="37" spans="1:324" s="503" customFormat="1" ht="35.25">
      <c r="A37" s="503" t="s">
        <v>341</v>
      </c>
      <c r="B37" s="682" t="s">
        <v>349</v>
      </c>
      <c r="C37" s="682"/>
      <c r="D37" s="682"/>
      <c r="E37" s="682"/>
      <c r="F37" s="682"/>
      <c r="H37" s="509"/>
    </row>
    <row r="38" spans="1:324" s="217" customFormat="1" ht="15" customHeight="1">
      <c r="G38" s="502"/>
      <c r="H38" s="506"/>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502"/>
      <c r="BC38" s="502"/>
      <c r="BD38" s="502"/>
      <c r="BE38" s="502"/>
      <c r="BF38" s="502"/>
      <c r="BG38" s="502"/>
      <c r="BH38" s="502"/>
      <c r="BI38" s="502"/>
      <c r="BJ38" s="502"/>
      <c r="BK38" s="502"/>
      <c r="BL38" s="502"/>
      <c r="BM38" s="502"/>
      <c r="BN38" s="502"/>
      <c r="BO38" s="502"/>
      <c r="BP38" s="502"/>
      <c r="BQ38" s="502"/>
      <c r="BR38" s="502"/>
      <c r="BS38" s="502"/>
      <c r="BT38" s="502"/>
      <c r="BU38" s="502"/>
      <c r="BV38" s="502"/>
      <c r="BW38" s="502"/>
      <c r="BX38" s="502"/>
      <c r="BY38" s="502"/>
      <c r="BZ38" s="502"/>
      <c r="CA38" s="502"/>
      <c r="CB38" s="502"/>
      <c r="CC38" s="502"/>
      <c r="CD38" s="502"/>
      <c r="CE38" s="502"/>
      <c r="CF38" s="502"/>
      <c r="CG38" s="502"/>
      <c r="CH38" s="502"/>
      <c r="CI38" s="502"/>
      <c r="CJ38" s="502"/>
      <c r="CK38" s="502"/>
      <c r="CL38" s="502"/>
      <c r="CM38" s="502"/>
      <c r="CN38" s="502"/>
      <c r="CO38" s="502"/>
      <c r="CP38" s="502"/>
      <c r="CQ38" s="502"/>
      <c r="CR38" s="502"/>
      <c r="CS38" s="502"/>
      <c r="CT38" s="502"/>
      <c r="CU38" s="502"/>
      <c r="CV38" s="502"/>
      <c r="CW38" s="502"/>
      <c r="CX38" s="502"/>
      <c r="CY38" s="502"/>
      <c r="CZ38" s="502"/>
      <c r="DA38" s="502"/>
      <c r="DB38" s="502"/>
      <c r="DC38" s="502"/>
      <c r="DD38" s="502"/>
      <c r="DE38" s="502"/>
      <c r="DF38" s="502"/>
      <c r="DG38" s="502"/>
      <c r="DH38" s="502"/>
      <c r="DI38" s="502"/>
      <c r="DJ38" s="502"/>
      <c r="DK38" s="502"/>
      <c r="DL38" s="502"/>
      <c r="DM38" s="502"/>
      <c r="DN38" s="502"/>
      <c r="DO38" s="502"/>
      <c r="DP38" s="502"/>
      <c r="DQ38" s="502"/>
      <c r="DR38" s="502"/>
      <c r="DS38" s="502"/>
      <c r="DT38" s="502"/>
      <c r="DU38" s="502"/>
      <c r="DV38" s="502"/>
      <c r="DW38" s="502"/>
      <c r="DX38" s="502"/>
      <c r="DY38" s="502"/>
      <c r="DZ38" s="502"/>
      <c r="EA38" s="502"/>
      <c r="EB38" s="502"/>
      <c r="EC38" s="502"/>
      <c r="ED38" s="502"/>
      <c r="EE38" s="502"/>
      <c r="EF38" s="502"/>
      <c r="EG38" s="502"/>
      <c r="EH38" s="502"/>
      <c r="EI38" s="502"/>
      <c r="EJ38" s="502"/>
      <c r="EK38" s="502"/>
      <c r="EL38" s="502"/>
      <c r="EM38" s="502"/>
      <c r="EN38" s="502"/>
      <c r="EO38" s="502"/>
      <c r="EP38" s="502"/>
      <c r="EQ38" s="502"/>
      <c r="ER38" s="502"/>
      <c r="ES38" s="502"/>
      <c r="ET38" s="502"/>
      <c r="EU38" s="502"/>
      <c r="EV38" s="502"/>
      <c r="EW38" s="502"/>
      <c r="EX38" s="502"/>
      <c r="EY38" s="502"/>
      <c r="EZ38" s="502"/>
      <c r="FA38" s="502"/>
      <c r="FB38" s="502"/>
      <c r="FC38" s="502"/>
      <c r="FD38" s="502"/>
      <c r="FE38" s="502"/>
      <c r="FF38" s="502"/>
      <c r="FG38" s="502"/>
      <c r="FH38" s="502"/>
      <c r="FI38" s="502"/>
      <c r="FJ38" s="502"/>
      <c r="FK38" s="502"/>
      <c r="FL38" s="502"/>
      <c r="FM38" s="502"/>
      <c r="FN38" s="502"/>
      <c r="FO38" s="502"/>
      <c r="FP38" s="502"/>
      <c r="FQ38" s="502"/>
      <c r="FR38" s="502"/>
      <c r="FS38" s="502"/>
      <c r="FT38" s="502"/>
      <c r="FU38" s="502"/>
      <c r="FV38" s="502"/>
      <c r="FW38" s="502"/>
      <c r="FX38" s="502"/>
      <c r="FY38" s="502"/>
      <c r="FZ38" s="502"/>
      <c r="GA38" s="502"/>
      <c r="GB38" s="502"/>
      <c r="GC38" s="502"/>
      <c r="GD38" s="502"/>
      <c r="GE38" s="502"/>
      <c r="GF38" s="502"/>
      <c r="GG38" s="502"/>
      <c r="GH38" s="502"/>
      <c r="GI38" s="502"/>
      <c r="GJ38" s="502"/>
      <c r="GK38" s="502"/>
      <c r="GL38" s="502"/>
      <c r="GM38" s="502"/>
      <c r="GN38" s="502"/>
      <c r="GO38" s="502"/>
      <c r="GP38" s="502"/>
      <c r="GQ38" s="502"/>
      <c r="GR38" s="502"/>
      <c r="GS38" s="502"/>
      <c r="GT38" s="502"/>
      <c r="GU38" s="502"/>
      <c r="GV38" s="502"/>
      <c r="GW38" s="502"/>
      <c r="GX38" s="502"/>
      <c r="GY38" s="502"/>
      <c r="GZ38" s="502"/>
      <c r="HA38" s="502"/>
      <c r="HB38" s="502"/>
      <c r="HC38" s="502"/>
      <c r="HD38" s="502"/>
      <c r="HE38" s="502"/>
      <c r="HF38" s="502"/>
      <c r="HG38" s="502"/>
      <c r="HH38" s="502"/>
      <c r="HI38" s="502"/>
      <c r="HJ38" s="502"/>
      <c r="HK38" s="502"/>
      <c r="HL38" s="502"/>
      <c r="HM38" s="502"/>
      <c r="HN38" s="502"/>
      <c r="HO38" s="502"/>
      <c r="HP38" s="502"/>
      <c r="HQ38" s="502"/>
      <c r="HR38" s="502"/>
      <c r="HS38" s="502"/>
      <c r="HT38" s="502"/>
      <c r="HU38" s="502"/>
      <c r="HV38" s="502"/>
      <c r="HW38" s="502"/>
      <c r="HX38" s="502"/>
      <c r="HY38" s="502"/>
      <c r="HZ38" s="502"/>
      <c r="IA38" s="502"/>
      <c r="IB38" s="502"/>
      <c r="IC38" s="502"/>
      <c r="ID38" s="502"/>
      <c r="IE38" s="502"/>
      <c r="IF38" s="502"/>
      <c r="IG38" s="502"/>
      <c r="IH38" s="502"/>
      <c r="II38" s="502"/>
      <c r="IJ38" s="502"/>
      <c r="IK38" s="502"/>
      <c r="IL38" s="502"/>
      <c r="IM38" s="502"/>
      <c r="IN38" s="502"/>
      <c r="IO38" s="502"/>
      <c r="IP38" s="502"/>
      <c r="IQ38" s="502"/>
      <c r="IR38" s="502"/>
      <c r="IS38" s="502"/>
      <c r="IT38" s="502"/>
      <c r="IU38" s="502"/>
      <c r="IV38" s="502"/>
      <c r="IW38" s="502"/>
      <c r="IX38" s="502"/>
      <c r="IY38" s="502"/>
      <c r="IZ38" s="502"/>
      <c r="JA38" s="502"/>
      <c r="JB38" s="502"/>
      <c r="JC38" s="502"/>
      <c r="JD38" s="502"/>
      <c r="JE38" s="502"/>
      <c r="JF38" s="502"/>
      <c r="JG38" s="502"/>
      <c r="JH38" s="502"/>
      <c r="JI38" s="502"/>
      <c r="JJ38" s="502"/>
      <c r="JK38" s="502"/>
      <c r="JL38" s="502"/>
      <c r="JM38" s="502"/>
      <c r="JN38" s="502"/>
      <c r="JO38" s="502"/>
      <c r="JP38" s="502"/>
      <c r="JQ38" s="502"/>
      <c r="JR38" s="502"/>
      <c r="JS38" s="502"/>
      <c r="JT38" s="502"/>
      <c r="JU38" s="502"/>
      <c r="JV38" s="502"/>
      <c r="JW38" s="502"/>
      <c r="JX38" s="502"/>
      <c r="JY38" s="502"/>
      <c r="JZ38" s="502"/>
      <c r="KA38" s="502"/>
      <c r="KB38" s="502"/>
      <c r="KC38" s="502"/>
      <c r="KD38" s="502"/>
      <c r="KE38" s="502"/>
      <c r="KF38" s="502"/>
      <c r="KG38" s="502"/>
      <c r="KH38" s="502"/>
      <c r="KI38" s="502"/>
      <c r="KJ38" s="502"/>
      <c r="KK38" s="502"/>
      <c r="KL38" s="502"/>
      <c r="KM38" s="502"/>
      <c r="KN38" s="502"/>
      <c r="KO38" s="502"/>
      <c r="KP38" s="502"/>
      <c r="KQ38" s="502"/>
      <c r="KR38" s="502"/>
      <c r="KS38" s="502"/>
      <c r="KT38" s="502"/>
      <c r="KU38" s="502"/>
      <c r="KV38" s="502"/>
      <c r="KW38" s="502"/>
      <c r="KX38" s="502"/>
      <c r="KY38" s="502"/>
      <c r="KZ38" s="502"/>
      <c r="LA38" s="502"/>
      <c r="LB38" s="502"/>
      <c r="LC38" s="502"/>
      <c r="LD38" s="502"/>
      <c r="LE38" s="502"/>
      <c r="LF38" s="502"/>
      <c r="LG38" s="502"/>
      <c r="LH38" s="502"/>
      <c r="LI38" s="502"/>
      <c r="LJ38" s="502"/>
      <c r="LK38" s="502"/>
      <c r="LL38" s="502"/>
    </row>
    <row r="39" spans="1:324" s="164" customFormat="1" ht="99.95" customHeight="1">
      <c r="A39" s="489">
        <v>1</v>
      </c>
      <c r="B39" s="632" t="s">
        <v>310</v>
      </c>
      <c r="C39" s="632"/>
      <c r="D39" s="632"/>
      <c r="E39" s="632"/>
      <c r="F39" s="632"/>
      <c r="G39" s="278"/>
      <c r="H39" s="506"/>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8"/>
      <c r="CC39" s="278"/>
      <c r="CD39" s="278"/>
      <c r="CE39" s="278"/>
      <c r="CF39" s="278"/>
      <c r="CG39" s="278"/>
      <c r="CH39" s="278"/>
      <c r="CI39" s="278"/>
      <c r="CJ39" s="278"/>
      <c r="CK39" s="278"/>
      <c r="CL39" s="278"/>
      <c r="CM39" s="278"/>
      <c r="CN39" s="278"/>
      <c r="CO39" s="278"/>
      <c r="CP39" s="278"/>
      <c r="CQ39" s="278"/>
      <c r="CR39" s="278"/>
      <c r="CS39" s="278"/>
      <c r="CT39" s="278"/>
      <c r="CU39" s="278"/>
      <c r="CV39" s="278"/>
      <c r="CW39" s="278"/>
      <c r="CX39" s="278"/>
      <c r="CY39" s="278"/>
      <c r="CZ39" s="278"/>
      <c r="DA39" s="278"/>
      <c r="DB39" s="278"/>
      <c r="DC39" s="278"/>
      <c r="DD39" s="278"/>
      <c r="DE39" s="278"/>
      <c r="DF39" s="278"/>
      <c r="DG39" s="278"/>
      <c r="DH39" s="278"/>
      <c r="DI39" s="278"/>
      <c r="DJ39" s="278"/>
      <c r="DK39" s="278"/>
      <c r="DL39" s="278"/>
      <c r="DM39" s="278"/>
      <c r="DN39" s="278"/>
      <c r="DO39" s="278"/>
      <c r="DP39" s="278"/>
      <c r="DQ39" s="278"/>
      <c r="DR39" s="278"/>
      <c r="DS39" s="278"/>
      <c r="DT39" s="278"/>
      <c r="DU39" s="278"/>
      <c r="DV39" s="278"/>
      <c r="DW39" s="278"/>
      <c r="DX39" s="278"/>
      <c r="DY39" s="278"/>
      <c r="DZ39" s="278"/>
      <c r="EA39" s="278"/>
      <c r="EB39" s="278"/>
      <c r="EC39" s="278"/>
      <c r="ED39" s="278"/>
      <c r="EE39" s="278"/>
      <c r="EF39" s="278"/>
      <c r="EG39" s="278"/>
      <c r="EH39" s="278"/>
      <c r="EI39" s="278"/>
      <c r="EJ39" s="278"/>
      <c r="EK39" s="278"/>
      <c r="EL39" s="278"/>
      <c r="EM39" s="278"/>
      <c r="EN39" s="278"/>
      <c r="EO39" s="278"/>
      <c r="EP39" s="278"/>
      <c r="EQ39" s="278"/>
      <c r="ER39" s="278"/>
      <c r="ES39" s="278"/>
      <c r="ET39" s="278"/>
      <c r="EU39" s="278"/>
      <c r="EV39" s="278"/>
      <c r="EW39" s="278"/>
      <c r="EX39" s="278"/>
      <c r="EY39" s="278"/>
      <c r="EZ39" s="278"/>
      <c r="FA39" s="278"/>
      <c r="FB39" s="278"/>
      <c r="FC39" s="278"/>
      <c r="FD39" s="278"/>
      <c r="FE39" s="278"/>
      <c r="FF39" s="278"/>
      <c r="FG39" s="278"/>
      <c r="FH39" s="278"/>
      <c r="FI39" s="278"/>
      <c r="FJ39" s="278"/>
      <c r="FK39" s="278"/>
      <c r="FL39" s="278"/>
      <c r="FM39" s="278"/>
      <c r="FN39" s="278"/>
      <c r="FO39" s="278"/>
      <c r="FP39" s="278"/>
      <c r="FQ39" s="278"/>
      <c r="FR39" s="278"/>
      <c r="FS39" s="278"/>
      <c r="FT39" s="278"/>
      <c r="FU39" s="278"/>
      <c r="FV39" s="278"/>
      <c r="FW39" s="278"/>
      <c r="FX39" s="278"/>
      <c r="FY39" s="278"/>
      <c r="FZ39" s="278"/>
      <c r="GA39" s="278"/>
      <c r="GB39" s="278"/>
      <c r="GC39" s="278"/>
      <c r="GD39" s="278"/>
      <c r="GE39" s="278"/>
      <c r="GF39" s="278"/>
      <c r="GG39" s="278"/>
      <c r="GH39" s="278"/>
      <c r="GI39" s="278"/>
      <c r="GJ39" s="278"/>
      <c r="GK39" s="278"/>
      <c r="GL39" s="278"/>
      <c r="GM39" s="278"/>
      <c r="GN39" s="278"/>
      <c r="GO39" s="278"/>
      <c r="GP39" s="278"/>
      <c r="GQ39" s="278"/>
      <c r="GR39" s="278"/>
      <c r="GS39" s="278"/>
      <c r="GT39" s="278"/>
      <c r="GU39" s="278"/>
      <c r="GV39" s="278"/>
      <c r="GW39" s="278"/>
      <c r="GX39" s="278"/>
      <c r="GY39" s="278"/>
      <c r="GZ39" s="278"/>
      <c r="HA39" s="278"/>
      <c r="HB39" s="278"/>
      <c r="HC39" s="278"/>
      <c r="HD39" s="278"/>
      <c r="HE39" s="278"/>
      <c r="HF39" s="278"/>
      <c r="HG39" s="278"/>
      <c r="HH39" s="278"/>
      <c r="HI39" s="278"/>
      <c r="HJ39" s="278"/>
      <c r="HK39" s="278"/>
      <c r="HL39" s="278"/>
      <c r="HM39" s="278"/>
      <c r="HN39" s="278"/>
      <c r="HO39" s="278"/>
      <c r="HP39" s="278"/>
      <c r="HQ39" s="278"/>
      <c r="HR39" s="278"/>
      <c r="HS39" s="278"/>
      <c r="HT39" s="278"/>
      <c r="HU39" s="278"/>
      <c r="HV39" s="278"/>
      <c r="HW39" s="278"/>
      <c r="HX39" s="278"/>
      <c r="HY39" s="278"/>
      <c r="HZ39" s="278"/>
      <c r="IA39" s="278"/>
      <c r="IB39" s="278"/>
      <c r="IC39" s="278"/>
      <c r="ID39" s="278"/>
      <c r="IE39" s="278"/>
      <c r="IF39" s="278"/>
      <c r="IG39" s="278"/>
      <c r="IH39" s="278"/>
      <c r="II39" s="278"/>
      <c r="IJ39" s="278"/>
      <c r="IK39" s="278"/>
      <c r="IL39" s="278"/>
      <c r="IM39" s="278"/>
      <c r="IN39" s="278"/>
      <c r="IO39" s="278"/>
      <c r="IP39" s="278"/>
      <c r="IQ39" s="278"/>
      <c r="IR39" s="278"/>
      <c r="IS39" s="278"/>
      <c r="IT39" s="278"/>
      <c r="IU39" s="278"/>
      <c r="IV39" s="278"/>
      <c r="IW39" s="278"/>
      <c r="IX39" s="278"/>
      <c r="IY39" s="278"/>
      <c r="IZ39" s="278"/>
      <c r="JA39" s="278"/>
      <c r="JB39" s="278"/>
      <c r="JC39" s="278"/>
      <c r="JD39" s="278"/>
      <c r="JE39" s="278"/>
      <c r="JF39" s="278"/>
      <c r="JG39" s="278"/>
      <c r="JH39" s="278"/>
      <c r="JI39" s="278"/>
      <c r="JJ39" s="278"/>
      <c r="JK39" s="278"/>
      <c r="JL39" s="278"/>
      <c r="JM39" s="278"/>
      <c r="JN39" s="278"/>
      <c r="JO39" s="278"/>
      <c r="JP39" s="278"/>
      <c r="JQ39" s="278"/>
      <c r="JR39" s="278"/>
      <c r="JS39" s="278"/>
      <c r="JT39" s="278"/>
      <c r="JU39" s="278"/>
      <c r="JV39" s="278"/>
      <c r="JW39" s="278"/>
      <c r="JX39" s="278"/>
      <c r="JY39" s="278"/>
      <c r="JZ39" s="278"/>
      <c r="KA39" s="278"/>
      <c r="KB39" s="278"/>
      <c r="KC39" s="278"/>
      <c r="KD39" s="278"/>
      <c r="KE39" s="278"/>
      <c r="KF39" s="278"/>
      <c r="KG39" s="278"/>
      <c r="KH39" s="278"/>
      <c r="KI39" s="278"/>
      <c r="KJ39" s="278"/>
      <c r="KK39" s="278"/>
      <c r="KL39" s="278"/>
      <c r="KM39" s="278"/>
      <c r="KN39" s="278"/>
      <c r="KO39" s="278"/>
      <c r="KP39" s="278"/>
      <c r="KQ39" s="278"/>
      <c r="KR39" s="278"/>
      <c r="KS39" s="278"/>
      <c r="KT39" s="278"/>
      <c r="KU39" s="278"/>
      <c r="KV39" s="278"/>
      <c r="KW39" s="278"/>
      <c r="KX39" s="278"/>
      <c r="KY39" s="278"/>
      <c r="KZ39" s="278"/>
      <c r="LA39" s="278"/>
      <c r="LB39" s="278"/>
      <c r="LC39" s="278"/>
      <c r="LD39" s="278"/>
      <c r="LE39" s="278"/>
      <c r="LF39" s="278"/>
      <c r="LG39" s="278"/>
      <c r="LH39" s="278"/>
      <c r="LI39" s="278"/>
      <c r="LJ39" s="278"/>
      <c r="LK39" s="278"/>
      <c r="LL39" s="278"/>
    </row>
    <row r="40" spans="1:324" s="10" customFormat="1" ht="99.95" customHeight="1">
      <c r="A40" s="489">
        <v>2</v>
      </c>
      <c r="B40" s="632" t="s">
        <v>311</v>
      </c>
      <c r="C40" s="632"/>
      <c r="D40" s="632"/>
      <c r="E40" s="632"/>
      <c r="F40" s="632"/>
      <c r="G40" s="501"/>
      <c r="H40" s="507"/>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1"/>
      <c r="AU40" s="501"/>
      <c r="AV40" s="501"/>
      <c r="AW40" s="501"/>
      <c r="AX40" s="501"/>
      <c r="AY40" s="501"/>
      <c r="AZ40" s="501"/>
      <c r="BA40" s="501"/>
      <c r="BB40" s="501"/>
      <c r="BC40" s="501"/>
      <c r="BD40" s="501"/>
      <c r="BE40" s="501"/>
      <c r="BF40" s="501"/>
      <c r="BG40" s="501"/>
      <c r="BH40" s="501"/>
      <c r="BI40" s="501"/>
      <c r="BJ40" s="501"/>
      <c r="BK40" s="501"/>
      <c r="BL40" s="501"/>
      <c r="BM40" s="501"/>
      <c r="BN40" s="501"/>
      <c r="BO40" s="501"/>
      <c r="BP40" s="501"/>
      <c r="BQ40" s="501"/>
      <c r="BR40" s="501"/>
      <c r="BS40" s="501"/>
      <c r="BT40" s="501"/>
      <c r="BU40" s="501"/>
      <c r="BV40" s="501"/>
      <c r="BW40" s="501"/>
      <c r="BX40" s="501"/>
      <c r="BY40" s="501"/>
      <c r="BZ40" s="501"/>
      <c r="CA40" s="501"/>
      <c r="CB40" s="501"/>
      <c r="CC40" s="501"/>
      <c r="CD40" s="501"/>
      <c r="CE40" s="501"/>
      <c r="CF40" s="501"/>
      <c r="CG40" s="501"/>
      <c r="CH40" s="501"/>
      <c r="CI40" s="501"/>
      <c r="CJ40" s="501"/>
      <c r="CK40" s="501"/>
      <c r="CL40" s="501"/>
      <c r="CM40" s="501"/>
      <c r="CN40" s="501"/>
      <c r="CO40" s="501"/>
      <c r="CP40" s="501"/>
      <c r="CQ40" s="501"/>
      <c r="CR40" s="501"/>
      <c r="CS40" s="501"/>
      <c r="CT40" s="501"/>
      <c r="CU40" s="501"/>
      <c r="CV40" s="501"/>
      <c r="CW40" s="501"/>
      <c r="CX40" s="501"/>
      <c r="CY40" s="501"/>
      <c r="CZ40" s="501"/>
      <c r="DA40" s="501"/>
      <c r="DB40" s="501"/>
      <c r="DC40" s="501"/>
      <c r="DD40" s="501"/>
      <c r="DE40" s="501"/>
      <c r="DF40" s="501"/>
      <c r="DG40" s="501"/>
      <c r="DH40" s="501"/>
      <c r="DI40" s="501"/>
      <c r="DJ40" s="501"/>
      <c r="DK40" s="501"/>
      <c r="DL40" s="501"/>
      <c r="DM40" s="501"/>
      <c r="DN40" s="501"/>
      <c r="DO40" s="501"/>
      <c r="DP40" s="501"/>
      <c r="DQ40" s="501"/>
      <c r="DR40" s="501"/>
      <c r="DS40" s="501"/>
      <c r="DT40" s="501"/>
      <c r="DU40" s="501"/>
      <c r="DV40" s="501"/>
      <c r="DW40" s="501"/>
      <c r="DX40" s="501"/>
      <c r="DY40" s="501"/>
      <c r="DZ40" s="501"/>
      <c r="EA40" s="501"/>
      <c r="EB40" s="501"/>
      <c r="EC40" s="501"/>
      <c r="ED40" s="501"/>
      <c r="EE40" s="501"/>
      <c r="EF40" s="501"/>
      <c r="EG40" s="501"/>
      <c r="EH40" s="501"/>
      <c r="EI40" s="501"/>
      <c r="EJ40" s="501"/>
      <c r="EK40" s="501"/>
      <c r="EL40" s="501"/>
      <c r="EM40" s="501"/>
      <c r="EN40" s="501"/>
      <c r="EO40" s="501"/>
      <c r="EP40" s="501"/>
      <c r="EQ40" s="501"/>
      <c r="ER40" s="501"/>
      <c r="ES40" s="501"/>
      <c r="ET40" s="501"/>
      <c r="EU40" s="501"/>
      <c r="EV40" s="501"/>
      <c r="EW40" s="501"/>
      <c r="EX40" s="501"/>
      <c r="EY40" s="501"/>
      <c r="EZ40" s="501"/>
      <c r="FA40" s="501"/>
      <c r="FB40" s="501"/>
      <c r="FC40" s="501"/>
      <c r="FD40" s="501"/>
      <c r="FE40" s="501"/>
      <c r="FF40" s="501"/>
      <c r="FG40" s="501"/>
      <c r="FH40" s="501"/>
      <c r="FI40" s="501"/>
      <c r="FJ40" s="501"/>
      <c r="FK40" s="501"/>
      <c r="FL40" s="501"/>
      <c r="FM40" s="501"/>
      <c r="FN40" s="501"/>
      <c r="FO40" s="501"/>
      <c r="FP40" s="501"/>
      <c r="FQ40" s="501"/>
      <c r="FR40" s="501"/>
      <c r="FS40" s="501"/>
      <c r="FT40" s="501"/>
      <c r="FU40" s="501"/>
      <c r="FV40" s="501"/>
      <c r="FW40" s="501"/>
      <c r="FX40" s="501"/>
      <c r="FY40" s="501"/>
      <c r="FZ40" s="501"/>
      <c r="GA40" s="501"/>
      <c r="GB40" s="501"/>
      <c r="GC40" s="501"/>
      <c r="GD40" s="501"/>
      <c r="GE40" s="501"/>
      <c r="GF40" s="501"/>
      <c r="GG40" s="501"/>
      <c r="GH40" s="501"/>
      <c r="GI40" s="501"/>
      <c r="GJ40" s="501"/>
      <c r="GK40" s="501"/>
      <c r="GL40" s="501"/>
      <c r="GM40" s="501"/>
      <c r="GN40" s="501"/>
      <c r="GO40" s="501"/>
      <c r="GP40" s="501"/>
      <c r="GQ40" s="501"/>
      <c r="GR40" s="501"/>
      <c r="GS40" s="501"/>
      <c r="GT40" s="501"/>
      <c r="GU40" s="501"/>
      <c r="GV40" s="501"/>
      <c r="GW40" s="501"/>
      <c r="GX40" s="501"/>
      <c r="GY40" s="501"/>
      <c r="GZ40" s="501"/>
      <c r="HA40" s="501"/>
      <c r="HB40" s="501"/>
      <c r="HC40" s="501"/>
      <c r="HD40" s="501"/>
      <c r="HE40" s="501"/>
      <c r="HF40" s="501"/>
      <c r="HG40" s="501"/>
      <c r="HH40" s="501"/>
      <c r="HI40" s="501"/>
      <c r="HJ40" s="501"/>
      <c r="HK40" s="501"/>
      <c r="HL40" s="501"/>
      <c r="HM40" s="501"/>
      <c r="HN40" s="501"/>
      <c r="HO40" s="501"/>
      <c r="HP40" s="501"/>
      <c r="HQ40" s="501"/>
      <c r="HR40" s="501"/>
      <c r="HS40" s="501"/>
      <c r="HT40" s="501"/>
      <c r="HU40" s="501"/>
      <c r="HV40" s="501"/>
      <c r="HW40" s="501"/>
      <c r="HX40" s="501"/>
      <c r="HY40" s="501"/>
      <c r="HZ40" s="501"/>
      <c r="IA40" s="501"/>
      <c r="IB40" s="501"/>
      <c r="IC40" s="501"/>
      <c r="ID40" s="501"/>
      <c r="IE40" s="501"/>
      <c r="IF40" s="501"/>
      <c r="IG40" s="501"/>
      <c r="IH40" s="501"/>
      <c r="II40" s="501"/>
      <c r="IJ40" s="501"/>
      <c r="IK40" s="501"/>
      <c r="IL40" s="501"/>
      <c r="IM40" s="501"/>
      <c r="IN40" s="501"/>
      <c r="IO40" s="501"/>
      <c r="IP40" s="501"/>
      <c r="IQ40" s="501"/>
      <c r="IR40" s="501"/>
      <c r="IS40" s="501"/>
      <c r="IT40" s="501"/>
      <c r="IU40" s="501"/>
      <c r="IV40" s="501"/>
      <c r="IW40" s="501"/>
      <c r="IX40" s="501"/>
      <c r="IY40" s="501"/>
      <c r="IZ40" s="501"/>
      <c r="JA40" s="501"/>
      <c r="JB40" s="501"/>
      <c r="JC40" s="501"/>
      <c r="JD40" s="501"/>
      <c r="JE40" s="501"/>
      <c r="JF40" s="501"/>
      <c r="JG40" s="501"/>
      <c r="JH40" s="501"/>
      <c r="JI40" s="501"/>
      <c r="JJ40" s="501"/>
      <c r="JK40" s="501"/>
      <c r="JL40" s="501"/>
      <c r="JM40" s="501"/>
      <c r="JN40" s="501"/>
      <c r="JO40" s="501"/>
      <c r="JP40" s="501"/>
      <c r="JQ40" s="501"/>
      <c r="JR40" s="501"/>
      <c r="JS40" s="501"/>
      <c r="JT40" s="501"/>
      <c r="JU40" s="501"/>
      <c r="JV40" s="501"/>
      <c r="JW40" s="501"/>
      <c r="JX40" s="501"/>
      <c r="JY40" s="501"/>
      <c r="JZ40" s="501"/>
      <c r="KA40" s="501"/>
      <c r="KB40" s="501"/>
      <c r="KC40" s="501"/>
      <c r="KD40" s="501"/>
      <c r="KE40" s="501"/>
      <c r="KF40" s="501"/>
      <c r="KG40" s="501"/>
      <c r="KH40" s="501"/>
      <c r="KI40" s="501"/>
      <c r="KJ40" s="501"/>
      <c r="KK40" s="501"/>
      <c r="KL40" s="501"/>
      <c r="KM40" s="501"/>
      <c r="KN40" s="501"/>
      <c r="KO40" s="501"/>
      <c r="KP40" s="501"/>
      <c r="KQ40" s="501"/>
      <c r="KR40" s="501"/>
      <c r="KS40" s="501"/>
      <c r="KT40" s="501"/>
      <c r="KU40" s="501"/>
      <c r="KV40" s="501"/>
      <c r="KW40" s="501"/>
      <c r="KX40" s="501"/>
      <c r="KY40" s="501"/>
      <c r="KZ40" s="501"/>
      <c r="LA40" s="501"/>
      <c r="LB40" s="501"/>
      <c r="LC40" s="501"/>
      <c r="LD40" s="501"/>
      <c r="LE40" s="501"/>
      <c r="LF40" s="501"/>
      <c r="LG40" s="501"/>
      <c r="LH40" s="501"/>
      <c r="LI40" s="501"/>
      <c r="LJ40" s="501"/>
      <c r="LK40" s="501"/>
      <c r="LL40" s="501"/>
    </row>
    <row r="41" spans="1:324" ht="99.95" customHeight="1">
      <c r="A41" s="489">
        <v>3</v>
      </c>
      <c r="B41" s="632" t="s">
        <v>312</v>
      </c>
      <c r="C41" s="632"/>
      <c r="D41" s="632"/>
      <c r="E41" s="632"/>
      <c r="F41" s="632"/>
    </row>
    <row r="42" spans="1:324" ht="99.95" customHeight="1">
      <c r="A42" s="489">
        <v>4</v>
      </c>
      <c r="B42" s="632" t="s">
        <v>313</v>
      </c>
      <c r="C42" s="632"/>
      <c r="D42" s="632"/>
      <c r="E42" s="632"/>
      <c r="F42" s="632"/>
    </row>
    <row r="43" spans="1:324" ht="99.95" customHeight="1">
      <c r="A43" s="489">
        <v>5</v>
      </c>
      <c r="B43" s="632" t="s">
        <v>314</v>
      </c>
      <c r="C43" s="632"/>
      <c r="D43" s="632"/>
      <c r="E43" s="632"/>
      <c r="F43" s="632"/>
    </row>
    <row r="44" spans="1:324" ht="99.95" customHeight="1">
      <c r="A44" s="489">
        <v>6</v>
      </c>
      <c r="B44" s="632" t="s">
        <v>315</v>
      </c>
      <c r="C44" s="632"/>
      <c r="D44" s="632"/>
      <c r="E44" s="632"/>
      <c r="F44" s="632"/>
    </row>
    <row r="45" spans="1:324" ht="99.95" customHeight="1">
      <c r="A45" s="489">
        <v>7</v>
      </c>
      <c r="B45" s="632" t="s">
        <v>316</v>
      </c>
      <c r="C45" s="632"/>
      <c r="D45" s="632"/>
      <c r="E45" s="632"/>
      <c r="F45" s="632"/>
    </row>
    <row r="46" spans="1:324" ht="99.95" customHeight="1">
      <c r="A46" s="489">
        <v>8</v>
      </c>
      <c r="B46" s="632" t="s">
        <v>317</v>
      </c>
      <c r="C46" s="632"/>
      <c r="D46" s="632"/>
      <c r="E46" s="632"/>
      <c r="F46" s="632"/>
    </row>
    <row r="47" spans="1:324" ht="99.95" customHeight="1">
      <c r="A47" s="489">
        <v>9</v>
      </c>
      <c r="B47" s="632" t="s">
        <v>318</v>
      </c>
      <c r="C47" s="632"/>
      <c r="D47" s="632"/>
      <c r="E47" s="632"/>
      <c r="F47" s="632"/>
    </row>
    <row r="48" spans="1:324" ht="99.95" customHeight="1">
      <c r="A48" s="489">
        <v>10</v>
      </c>
      <c r="B48" s="632" t="s">
        <v>319</v>
      </c>
      <c r="C48" s="632"/>
      <c r="D48" s="632"/>
      <c r="E48" s="632"/>
      <c r="F48" s="632"/>
    </row>
    <row r="49" spans="1:6" ht="99.95" customHeight="1">
      <c r="A49" s="489">
        <v>11</v>
      </c>
      <c r="B49" s="632" t="s">
        <v>320</v>
      </c>
      <c r="C49" s="632"/>
      <c r="D49" s="632"/>
      <c r="E49" s="632"/>
      <c r="F49" s="632"/>
    </row>
    <row r="50" spans="1:6" ht="99.95" customHeight="1">
      <c r="A50" s="489">
        <v>12</v>
      </c>
      <c r="B50" s="632" t="s">
        <v>321</v>
      </c>
      <c r="C50" s="632"/>
      <c r="D50" s="632"/>
      <c r="E50" s="632"/>
      <c r="F50" s="632"/>
    </row>
    <row r="51" spans="1:6" ht="99.95" customHeight="1">
      <c r="A51" s="489">
        <v>13</v>
      </c>
      <c r="B51" s="632" t="s">
        <v>360</v>
      </c>
      <c r="C51" s="632"/>
      <c r="D51" s="632"/>
      <c r="E51" s="632"/>
      <c r="F51" s="632"/>
    </row>
    <row r="52" spans="1:6" ht="99.95" customHeight="1">
      <c r="A52" s="489">
        <v>14</v>
      </c>
      <c r="B52" s="632" t="s">
        <v>322</v>
      </c>
      <c r="C52" s="632"/>
      <c r="D52" s="632"/>
      <c r="E52" s="632"/>
      <c r="F52" s="632"/>
    </row>
    <row r="53" spans="1:6" ht="99.95" customHeight="1">
      <c r="A53" s="489">
        <v>15</v>
      </c>
      <c r="B53" s="632" t="s">
        <v>323</v>
      </c>
      <c r="C53" s="632"/>
      <c r="D53" s="632"/>
      <c r="E53" s="632"/>
      <c r="F53" s="632"/>
    </row>
    <row r="54" spans="1:6" ht="99.95" customHeight="1">
      <c r="A54" s="489">
        <v>16</v>
      </c>
      <c r="B54" s="632" t="s">
        <v>324</v>
      </c>
      <c r="C54" s="632"/>
      <c r="D54" s="632"/>
      <c r="E54" s="632"/>
      <c r="F54" s="632"/>
    </row>
    <row r="55" spans="1:6" ht="99.95" customHeight="1">
      <c r="A55" s="489">
        <v>17</v>
      </c>
      <c r="B55" s="632" t="s">
        <v>325</v>
      </c>
      <c r="C55" s="632"/>
      <c r="D55" s="632"/>
      <c r="E55" s="632"/>
      <c r="F55" s="632"/>
    </row>
    <row r="56" spans="1:6" ht="99.95" customHeight="1">
      <c r="A56" s="489">
        <v>18</v>
      </c>
      <c r="B56" s="632" t="s">
        <v>326</v>
      </c>
      <c r="C56" s="632"/>
      <c r="D56" s="632"/>
      <c r="E56" s="632"/>
      <c r="F56" s="632"/>
    </row>
    <row r="57" spans="1:6" ht="99.95" customHeight="1">
      <c r="A57" s="489">
        <v>19</v>
      </c>
      <c r="B57" s="632" t="s">
        <v>327</v>
      </c>
      <c r="C57" s="632"/>
      <c r="D57" s="632"/>
      <c r="E57" s="632"/>
      <c r="F57" s="632"/>
    </row>
    <row r="58" spans="1:6" ht="99.95" customHeight="1">
      <c r="A58" s="489">
        <v>20</v>
      </c>
      <c r="B58" s="632" t="s">
        <v>328</v>
      </c>
      <c r="C58" s="632"/>
      <c r="D58" s="632"/>
      <c r="E58" s="632"/>
      <c r="F58" s="632"/>
    </row>
    <row r="59" spans="1:6" ht="99.95" customHeight="1">
      <c r="A59" s="489">
        <v>21</v>
      </c>
      <c r="B59" s="632" t="s">
        <v>329</v>
      </c>
      <c r="C59" s="632"/>
      <c r="D59" s="632"/>
      <c r="E59" s="632"/>
      <c r="F59" s="632"/>
    </row>
    <row r="60" spans="1:6" ht="99.95" customHeight="1">
      <c r="A60" s="489">
        <v>22</v>
      </c>
      <c r="B60" s="632" t="s">
        <v>330</v>
      </c>
      <c r="C60" s="632"/>
      <c r="D60" s="632"/>
      <c r="E60" s="632"/>
      <c r="F60" s="632"/>
    </row>
    <row r="61" spans="1:6" ht="99.95" customHeight="1">
      <c r="A61" s="489">
        <v>23</v>
      </c>
      <c r="B61" s="632" t="s">
        <v>331</v>
      </c>
      <c r="C61" s="632"/>
      <c r="D61" s="632"/>
      <c r="E61" s="632"/>
      <c r="F61" s="632"/>
    </row>
    <row r="62" spans="1:6" ht="99.95" customHeight="1">
      <c r="A62" s="489">
        <v>24</v>
      </c>
      <c r="B62" s="632" t="s">
        <v>332</v>
      </c>
      <c r="C62" s="632"/>
      <c r="D62" s="632"/>
      <c r="E62" s="632"/>
      <c r="F62" s="632"/>
    </row>
    <row r="63" spans="1:6" ht="99.95" customHeight="1">
      <c r="A63" s="489">
        <v>25</v>
      </c>
      <c r="B63" s="632" t="s">
        <v>333</v>
      </c>
      <c r="C63" s="632"/>
      <c r="D63" s="632"/>
      <c r="E63" s="632"/>
      <c r="F63" s="632"/>
    </row>
    <row r="64" spans="1:6" ht="99.95" customHeight="1">
      <c r="A64" s="489">
        <v>26</v>
      </c>
      <c r="B64" s="632" t="s">
        <v>334</v>
      </c>
      <c r="C64" s="632"/>
      <c r="D64" s="632"/>
      <c r="E64" s="632"/>
      <c r="F64" s="632"/>
    </row>
    <row r="65" spans="1:324" ht="99.95" customHeight="1">
      <c r="A65" s="489">
        <v>27</v>
      </c>
      <c r="B65" s="632" t="s">
        <v>335</v>
      </c>
      <c r="C65" s="632"/>
      <c r="D65" s="632"/>
      <c r="E65" s="632"/>
      <c r="F65" s="632"/>
    </row>
    <row r="66" spans="1:324" ht="99.95" customHeight="1">
      <c r="A66" s="489">
        <v>28</v>
      </c>
      <c r="B66" s="632" t="s">
        <v>336</v>
      </c>
      <c r="C66" s="632"/>
      <c r="D66" s="632"/>
      <c r="E66" s="632"/>
      <c r="F66" s="632"/>
    </row>
    <row r="67" spans="1:324" ht="99.95" customHeight="1">
      <c r="A67" s="489">
        <v>29</v>
      </c>
      <c r="B67" s="632" t="s">
        <v>337</v>
      </c>
      <c r="C67" s="632"/>
      <c r="D67" s="632"/>
      <c r="E67" s="632"/>
      <c r="F67" s="632"/>
    </row>
    <row r="68" spans="1:324" ht="99.95" customHeight="1">
      <c r="A68" s="489">
        <v>30</v>
      </c>
      <c r="B68" s="632" t="s">
        <v>338</v>
      </c>
      <c r="C68" s="632"/>
      <c r="D68" s="632"/>
      <c r="E68" s="632"/>
      <c r="F68" s="632"/>
    </row>
    <row r="69" spans="1:324" ht="99.95" customHeight="1">
      <c r="A69" s="489">
        <v>31</v>
      </c>
      <c r="B69" s="632" t="s">
        <v>345</v>
      </c>
      <c r="C69" s="632"/>
      <c r="D69" s="632"/>
      <c r="E69" s="632"/>
      <c r="F69" s="632"/>
    </row>
    <row r="70" spans="1:324" ht="99.95" customHeight="1">
      <c r="A70" s="489">
        <v>32</v>
      </c>
      <c r="B70" s="632" t="s">
        <v>339</v>
      </c>
      <c r="C70" s="632"/>
      <c r="D70" s="632"/>
      <c r="E70" s="632"/>
      <c r="F70" s="632"/>
    </row>
    <row r="71" spans="1:324" ht="99.95" customHeight="1">
      <c r="A71" s="489">
        <v>33</v>
      </c>
      <c r="B71" s="632" t="s">
        <v>340</v>
      </c>
      <c r="C71" s="632"/>
      <c r="D71" s="632"/>
      <c r="E71" s="632"/>
      <c r="F71" s="632"/>
    </row>
    <row r="72" spans="1:324" ht="99.95" customHeight="1">
      <c r="A72" s="489">
        <v>34</v>
      </c>
      <c r="B72" s="632" t="s">
        <v>293</v>
      </c>
      <c r="C72" s="632"/>
      <c r="D72" s="632"/>
      <c r="E72" s="632"/>
      <c r="F72" s="632"/>
    </row>
    <row r="73" spans="1:324" s="217" customFormat="1" ht="90" customHeight="1">
      <c r="A73" s="489">
        <v>35</v>
      </c>
      <c r="B73" s="632" t="s">
        <v>298</v>
      </c>
      <c r="C73" s="632"/>
      <c r="D73" s="632"/>
      <c r="E73" s="632"/>
      <c r="F73" s="632"/>
      <c r="G73" s="502"/>
      <c r="H73" s="502"/>
      <c r="I73" s="502"/>
      <c r="J73" s="502"/>
      <c r="K73" s="502"/>
      <c r="L73" s="502"/>
      <c r="M73" s="502"/>
      <c r="N73" s="502"/>
      <c r="O73" s="502"/>
      <c r="P73" s="502"/>
      <c r="Q73" s="502"/>
      <c r="R73" s="502"/>
      <c r="S73" s="502"/>
      <c r="T73" s="502"/>
      <c r="U73" s="502"/>
      <c r="V73" s="502"/>
      <c r="W73" s="502"/>
      <c r="X73" s="502"/>
      <c r="Y73" s="502"/>
      <c r="Z73" s="502"/>
      <c r="AA73" s="502"/>
      <c r="AB73" s="502"/>
      <c r="AC73" s="502"/>
      <c r="AD73" s="502"/>
      <c r="AE73" s="502"/>
      <c r="AF73" s="502"/>
      <c r="AG73" s="502"/>
      <c r="AH73" s="502"/>
      <c r="AI73" s="502"/>
      <c r="AJ73" s="502"/>
      <c r="AK73" s="502"/>
      <c r="AL73" s="502"/>
      <c r="AM73" s="502"/>
      <c r="AN73" s="502"/>
      <c r="AO73" s="502"/>
      <c r="AP73" s="502"/>
      <c r="AQ73" s="502"/>
      <c r="AR73" s="502"/>
      <c r="AS73" s="502"/>
      <c r="AT73" s="502"/>
      <c r="AU73" s="502"/>
      <c r="AV73" s="502"/>
      <c r="AW73" s="502"/>
      <c r="AX73" s="502"/>
      <c r="AY73" s="502"/>
      <c r="AZ73" s="502"/>
      <c r="BA73" s="502"/>
      <c r="BB73" s="502"/>
      <c r="BC73" s="502"/>
      <c r="BD73" s="502"/>
      <c r="BE73" s="502"/>
      <c r="BF73" s="502"/>
      <c r="BG73" s="502"/>
      <c r="BH73" s="502"/>
      <c r="BI73" s="502"/>
      <c r="BJ73" s="502"/>
      <c r="BK73" s="502"/>
      <c r="BL73" s="502"/>
      <c r="BM73" s="502"/>
      <c r="BN73" s="502"/>
      <c r="BO73" s="502"/>
      <c r="BP73" s="502"/>
      <c r="BQ73" s="502"/>
      <c r="BR73" s="502"/>
      <c r="BS73" s="502"/>
      <c r="BT73" s="502"/>
      <c r="BU73" s="502"/>
      <c r="BV73" s="502"/>
      <c r="BW73" s="502"/>
      <c r="BX73" s="502"/>
      <c r="BY73" s="502"/>
      <c r="BZ73" s="502"/>
      <c r="CA73" s="502"/>
      <c r="CB73" s="502"/>
      <c r="CC73" s="502"/>
      <c r="CD73" s="502"/>
      <c r="CE73" s="502"/>
      <c r="CF73" s="502"/>
      <c r="CG73" s="502"/>
      <c r="CH73" s="502"/>
      <c r="CI73" s="502"/>
      <c r="CJ73" s="502"/>
      <c r="CK73" s="502"/>
      <c r="CL73" s="502"/>
      <c r="CM73" s="502"/>
      <c r="CN73" s="502"/>
      <c r="CO73" s="502"/>
      <c r="CP73" s="502"/>
      <c r="CQ73" s="502"/>
      <c r="CR73" s="502"/>
      <c r="CS73" s="502"/>
      <c r="CT73" s="502"/>
      <c r="CU73" s="502"/>
      <c r="CV73" s="502"/>
      <c r="CW73" s="502"/>
      <c r="CX73" s="502"/>
      <c r="CY73" s="502"/>
      <c r="CZ73" s="502"/>
      <c r="DA73" s="502"/>
      <c r="DB73" s="502"/>
      <c r="DC73" s="502"/>
      <c r="DD73" s="502"/>
      <c r="DE73" s="502"/>
      <c r="DF73" s="502"/>
      <c r="DG73" s="502"/>
      <c r="DH73" s="502"/>
      <c r="DI73" s="502"/>
      <c r="DJ73" s="502"/>
      <c r="DK73" s="502"/>
      <c r="DL73" s="502"/>
      <c r="DM73" s="502"/>
      <c r="DN73" s="502"/>
      <c r="DO73" s="502"/>
      <c r="DP73" s="502"/>
      <c r="DQ73" s="502"/>
      <c r="DR73" s="502"/>
      <c r="DS73" s="502"/>
      <c r="DT73" s="502"/>
      <c r="DU73" s="502"/>
      <c r="DV73" s="502"/>
      <c r="DW73" s="502"/>
      <c r="DX73" s="502"/>
      <c r="DY73" s="502"/>
      <c r="DZ73" s="502"/>
      <c r="EA73" s="502"/>
      <c r="EB73" s="502"/>
      <c r="EC73" s="502"/>
      <c r="ED73" s="502"/>
      <c r="EE73" s="502"/>
      <c r="EF73" s="502"/>
      <c r="EG73" s="502"/>
      <c r="EH73" s="502"/>
      <c r="EI73" s="502"/>
      <c r="EJ73" s="502"/>
      <c r="EK73" s="502"/>
      <c r="EL73" s="502"/>
      <c r="EM73" s="502"/>
      <c r="EN73" s="502"/>
      <c r="EO73" s="502"/>
      <c r="EP73" s="502"/>
      <c r="EQ73" s="502"/>
      <c r="ER73" s="502"/>
      <c r="ES73" s="502"/>
      <c r="ET73" s="502"/>
      <c r="EU73" s="502"/>
      <c r="EV73" s="502"/>
      <c r="EW73" s="502"/>
      <c r="EX73" s="502"/>
      <c r="EY73" s="502"/>
      <c r="EZ73" s="502"/>
      <c r="FA73" s="502"/>
      <c r="FB73" s="502"/>
      <c r="FC73" s="502"/>
      <c r="FD73" s="502"/>
      <c r="FE73" s="502"/>
      <c r="FF73" s="502"/>
      <c r="FG73" s="502"/>
      <c r="FH73" s="502"/>
      <c r="FI73" s="502"/>
      <c r="FJ73" s="502"/>
      <c r="FK73" s="502"/>
      <c r="FL73" s="502"/>
      <c r="FM73" s="502"/>
      <c r="FN73" s="502"/>
      <c r="FO73" s="502"/>
      <c r="FP73" s="502"/>
      <c r="FQ73" s="502"/>
      <c r="FR73" s="502"/>
      <c r="FS73" s="502"/>
      <c r="FT73" s="502"/>
      <c r="FU73" s="502"/>
      <c r="FV73" s="502"/>
      <c r="FW73" s="502"/>
      <c r="FX73" s="502"/>
      <c r="FY73" s="502"/>
      <c r="FZ73" s="502"/>
      <c r="GA73" s="502"/>
      <c r="GB73" s="502"/>
      <c r="GC73" s="502"/>
      <c r="GD73" s="502"/>
      <c r="GE73" s="502"/>
      <c r="GF73" s="502"/>
      <c r="GG73" s="502"/>
      <c r="GH73" s="502"/>
      <c r="GI73" s="502"/>
      <c r="GJ73" s="502"/>
      <c r="GK73" s="502"/>
      <c r="GL73" s="502"/>
      <c r="GM73" s="502"/>
      <c r="GN73" s="502"/>
      <c r="GO73" s="502"/>
      <c r="GP73" s="502"/>
      <c r="GQ73" s="502"/>
      <c r="GR73" s="502"/>
      <c r="GS73" s="502"/>
      <c r="GT73" s="502"/>
      <c r="GU73" s="502"/>
      <c r="GV73" s="502"/>
      <c r="GW73" s="502"/>
      <c r="GX73" s="502"/>
      <c r="GY73" s="502"/>
      <c r="GZ73" s="502"/>
      <c r="HA73" s="502"/>
      <c r="HB73" s="502"/>
      <c r="HC73" s="502"/>
      <c r="HD73" s="502"/>
      <c r="HE73" s="502"/>
      <c r="HF73" s="502"/>
      <c r="HG73" s="502"/>
      <c r="HH73" s="502"/>
      <c r="HI73" s="502"/>
      <c r="HJ73" s="502"/>
      <c r="HK73" s="502"/>
      <c r="HL73" s="502"/>
      <c r="HM73" s="502"/>
      <c r="HN73" s="502"/>
      <c r="HO73" s="502"/>
      <c r="HP73" s="502"/>
      <c r="HQ73" s="502"/>
      <c r="HR73" s="502"/>
      <c r="HS73" s="502"/>
      <c r="HT73" s="502"/>
      <c r="HU73" s="502"/>
      <c r="HV73" s="502"/>
      <c r="HW73" s="502"/>
      <c r="HX73" s="502"/>
      <c r="HY73" s="502"/>
      <c r="HZ73" s="502"/>
      <c r="IA73" s="502"/>
      <c r="IB73" s="502"/>
      <c r="IC73" s="502"/>
      <c r="ID73" s="502"/>
      <c r="IE73" s="502"/>
      <c r="IF73" s="502"/>
      <c r="IG73" s="502"/>
      <c r="IH73" s="502"/>
      <c r="II73" s="502"/>
      <c r="IJ73" s="502"/>
      <c r="IK73" s="502"/>
      <c r="IL73" s="502"/>
      <c r="IM73" s="502"/>
      <c r="IN73" s="502"/>
      <c r="IO73" s="502"/>
      <c r="IP73" s="502"/>
      <c r="IQ73" s="502"/>
      <c r="IR73" s="502"/>
      <c r="IS73" s="502"/>
      <c r="IT73" s="502"/>
      <c r="IU73" s="502"/>
      <c r="IV73" s="502"/>
      <c r="IW73" s="502"/>
      <c r="IX73" s="502"/>
      <c r="IY73" s="502"/>
      <c r="IZ73" s="502"/>
      <c r="JA73" s="502"/>
      <c r="JB73" s="502"/>
      <c r="JC73" s="502"/>
      <c r="JD73" s="502"/>
      <c r="JE73" s="502"/>
      <c r="JF73" s="502"/>
      <c r="JG73" s="502"/>
      <c r="JH73" s="502"/>
      <c r="JI73" s="502"/>
      <c r="JJ73" s="502"/>
      <c r="JK73" s="502"/>
      <c r="JL73" s="502"/>
      <c r="JM73" s="502"/>
      <c r="JN73" s="502"/>
      <c r="JO73" s="502"/>
      <c r="JP73" s="502"/>
      <c r="JQ73" s="502"/>
      <c r="JR73" s="502"/>
      <c r="JS73" s="502"/>
      <c r="JT73" s="502"/>
      <c r="JU73" s="502"/>
      <c r="JV73" s="502"/>
      <c r="JW73" s="502"/>
      <c r="JX73" s="502"/>
      <c r="JY73" s="502"/>
      <c r="JZ73" s="502"/>
      <c r="KA73" s="502"/>
      <c r="KB73" s="502"/>
      <c r="KC73" s="502"/>
      <c r="KD73" s="502"/>
      <c r="KE73" s="502"/>
      <c r="KF73" s="502"/>
      <c r="KG73" s="502"/>
      <c r="KH73" s="502"/>
      <c r="KI73" s="502"/>
      <c r="KJ73" s="502"/>
      <c r="KK73" s="502"/>
      <c r="KL73" s="502"/>
      <c r="KM73" s="502"/>
      <c r="KN73" s="502"/>
      <c r="KO73" s="502"/>
      <c r="KP73" s="502"/>
      <c r="KQ73" s="502"/>
      <c r="KR73" s="502"/>
      <c r="KS73" s="502"/>
      <c r="KT73" s="502"/>
      <c r="KU73" s="502"/>
      <c r="KV73" s="502"/>
      <c r="KW73" s="502"/>
      <c r="KX73" s="502"/>
      <c r="KY73" s="502"/>
      <c r="KZ73" s="502"/>
      <c r="LA73" s="502"/>
      <c r="LB73" s="502"/>
      <c r="LC73" s="502"/>
      <c r="LD73" s="502"/>
      <c r="LE73" s="502"/>
      <c r="LF73" s="502"/>
      <c r="LG73" s="502"/>
      <c r="LH73" s="502"/>
      <c r="LI73" s="502"/>
      <c r="LJ73" s="502"/>
      <c r="LK73" s="502"/>
      <c r="LL73" s="502"/>
    </row>
    <row r="74" spans="1:324" ht="90" customHeight="1">
      <c r="A74" s="489">
        <v>36</v>
      </c>
      <c r="B74" s="632" t="s">
        <v>294</v>
      </c>
      <c r="C74" s="632"/>
      <c r="D74" s="632"/>
      <c r="E74" s="632"/>
      <c r="F74" s="632"/>
    </row>
    <row r="75" spans="1:324" ht="90" customHeight="1">
      <c r="A75" s="489">
        <v>37</v>
      </c>
      <c r="B75" s="632" t="s">
        <v>292</v>
      </c>
      <c r="C75" s="632"/>
      <c r="D75" s="632"/>
      <c r="E75" s="632"/>
      <c r="F75" s="632"/>
    </row>
    <row r="76" spans="1:324" s="217" customFormat="1" ht="90" customHeight="1">
      <c r="A76" s="429">
        <v>38</v>
      </c>
      <c r="B76" s="632" t="s">
        <v>297</v>
      </c>
      <c r="C76" s="632"/>
      <c r="D76" s="632"/>
      <c r="E76" s="632"/>
      <c r="F76" s="632"/>
      <c r="G76" s="502"/>
      <c r="H76" s="502"/>
      <c r="I76" s="502"/>
      <c r="J76" s="502"/>
      <c r="K76" s="502"/>
      <c r="L76" s="502"/>
      <c r="M76" s="502"/>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c r="AL76" s="502"/>
      <c r="AM76" s="502"/>
      <c r="AN76" s="502"/>
      <c r="AO76" s="502"/>
      <c r="AP76" s="502"/>
      <c r="AQ76" s="502"/>
      <c r="AR76" s="502"/>
      <c r="AS76" s="502"/>
      <c r="AT76" s="502"/>
      <c r="AU76" s="502"/>
      <c r="AV76" s="502"/>
      <c r="AW76" s="502"/>
      <c r="AX76" s="502"/>
      <c r="AY76" s="502"/>
      <c r="AZ76" s="502"/>
      <c r="BA76" s="502"/>
      <c r="BB76" s="502"/>
      <c r="BC76" s="502"/>
      <c r="BD76" s="502"/>
      <c r="BE76" s="502"/>
      <c r="BF76" s="502"/>
      <c r="BG76" s="502"/>
      <c r="BH76" s="502"/>
      <c r="BI76" s="502"/>
      <c r="BJ76" s="502"/>
      <c r="BK76" s="502"/>
      <c r="BL76" s="502"/>
      <c r="BM76" s="502"/>
      <c r="BN76" s="502"/>
      <c r="BO76" s="502"/>
      <c r="BP76" s="502"/>
      <c r="BQ76" s="502"/>
      <c r="BR76" s="502"/>
      <c r="BS76" s="502"/>
      <c r="BT76" s="502"/>
      <c r="BU76" s="502"/>
      <c r="BV76" s="502"/>
      <c r="BW76" s="502"/>
      <c r="BX76" s="502"/>
      <c r="BY76" s="502"/>
      <c r="BZ76" s="502"/>
      <c r="CA76" s="502"/>
      <c r="CB76" s="502"/>
      <c r="CC76" s="502"/>
      <c r="CD76" s="502"/>
      <c r="CE76" s="502"/>
      <c r="CF76" s="502"/>
      <c r="CG76" s="502"/>
      <c r="CH76" s="502"/>
      <c r="CI76" s="502"/>
      <c r="CJ76" s="502"/>
      <c r="CK76" s="502"/>
      <c r="CL76" s="502"/>
      <c r="CM76" s="502"/>
      <c r="CN76" s="502"/>
      <c r="CO76" s="502"/>
      <c r="CP76" s="502"/>
      <c r="CQ76" s="502"/>
      <c r="CR76" s="502"/>
      <c r="CS76" s="502"/>
      <c r="CT76" s="502"/>
      <c r="CU76" s="502"/>
      <c r="CV76" s="502"/>
      <c r="CW76" s="502"/>
      <c r="CX76" s="502"/>
      <c r="CY76" s="502"/>
      <c r="CZ76" s="502"/>
      <c r="DA76" s="502"/>
      <c r="DB76" s="502"/>
      <c r="DC76" s="502"/>
      <c r="DD76" s="502"/>
      <c r="DE76" s="502"/>
      <c r="DF76" s="502"/>
      <c r="DG76" s="502"/>
      <c r="DH76" s="502"/>
      <c r="DI76" s="502"/>
      <c r="DJ76" s="502"/>
      <c r="DK76" s="502"/>
      <c r="DL76" s="502"/>
      <c r="DM76" s="502"/>
      <c r="DN76" s="502"/>
      <c r="DO76" s="502"/>
      <c r="DP76" s="502"/>
      <c r="DQ76" s="502"/>
      <c r="DR76" s="502"/>
      <c r="DS76" s="502"/>
      <c r="DT76" s="502"/>
      <c r="DU76" s="502"/>
      <c r="DV76" s="502"/>
      <c r="DW76" s="502"/>
      <c r="DX76" s="502"/>
      <c r="DY76" s="502"/>
      <c r="DZ76" s="502"/>
      <c r="EA76" s="502"/>
      <c r="EB76" s="502"/>
      <c r="EC76" s="502"/>
      <c r="ED76" s="502"/>
      <c r="EE76" s="502"/>
      <c r="EF76" s="502"/>
      <c r="EG76" s="502"/>
      <c r="EH76" s="502"/>
      <c r="EI76" s="502"/>
      <c r="EJ76" s="502"/>
      <c r="EK76" s="502"/>
      <c r="EL76" s="502"/>
      <c r="EM76" s="502"/>
      <c r="EN76" s="502"/>
      <c r="EO76" s="502"/>
      <c r="EP76" s="502"/>
      <c r="EQ76" s="502"/>
      <c r="ER76" s="502"/>
      <c r="ES76" s="502"/>
      <c r="ET76" s="502"/>
      <c r="EU76" s="502"/>
      <c r="EV76" s="502"/>
      <c r="EW76" s="502"/>
      <c r="EX76" s="502"/>
      <c r="EY76" s="502"/>
      <c r="EZ76" s="502"/>
      <c r="FA76" s="502"/>
      <c r="FB76" s="502"/>
      <c r="FC76" s="502"/>
      <c r="FD76" s="502"/>
      <c r="FE76" s="502"/>
      <c r="FF76" s="502"/>
      <c r="FG76" s="502"/>
      <c r="FH76" s="502"/>
      <c r="FI76" s="502"/>
      <c r="FJ76" s="502"/>
      <c r="FK76" s="502"/>
      <c r="FL76" s="502"/>
      <c r="FM76" s="502"/>
      <c r="FN76" s="502"/>
      <c r="FO76" s="502"/>
      <c r="FP76" s="502"/>
      <c r="FQ76" s="502"/>
      <c r="FR76" s="502"/>
      <c r="FS76" s="502"/>
      <c r="FT76" s="502"/>
      <c r="FU76" s="502"/>
      <c r="FV76" s="502"/>
      <c r="FW76" s="502"/>
      <c r="FX76" s="502"/>
      <c r="FY76" s="502"/>
      <c r="FZ76" s="502"/>
      <c r="GA76" s="502"/>
      <c r="GB76" s="502"/>
      <c r="GC76" s="502"/>
      <c r="GD76" s="502"/>
      <c r="GE76" s="502"/>
      <c r="GF76" s="502"/>
      <c r="GG76" s="502"/>
      <c r="GH76" s="502"/>
      <c r="GI76" s="502"/>
      <c r="GJ76" s="502"/>
      <c r="GK76" s="502"/>
      <c r="GL76" s="502"/>
      <c r="GM76" s="502"/>
      <c r="GN76" s="502"/>
      <c r="GO76" s="502"/>
      <c r="GP76" s="502"/>
      <c r="GQ76" s="502"/>
      <c r="GR76" s="502"/>
      <c r="GS76" s="502"/>
      <c r="GT76" s="502"/>
      <c r="GU76" s="502"/>
      <c r="GV76" s="502"/>
      <c r="GW76" s="502"/>
      <c r="GX76" s="502"/>
      <c r="GY76" s="502"/>
      <c r="GZ76" s="502"/>
      <c r="HA76" s="502"/>
      <c r="HB76" s="502"/>
      <c r="HC76" s="502"/>
      <c r="HD76" s="502"/>
      <c r="HE76" s="502"/>
      <c r="HF76" s="502"/>
      <c r="HG76" s="502"/>
      <c r="HH76" s="502"/>
      <c r="HI76" s="502"/>
      <c r="HJ76" s="502"/>
      <c r="HK76" s="502"/>
      <c r="HL76" s="502"/>
      <c r="HM76" s="502"/>
      <c r="HN76" s="502"/>
      <c r="HO76" s="502"/>
      <c r="HP76" s="502"/>
      <c r="HQ76" s="502"/>
      <c r="HR76" s="502"/>
      <c r="HS76" s="502"/>
      <c r="HT76" s="502"/>
      <c r="HU76" s="502"/>
      <c r="HV76" s="502"/>
      <c r="HW76" s="502"/>
      <c r="HX76" s="502"/>
      <c r="HY76" s="502"/>
      <c r="HZ76" s="502"/>
      <c r="IA76" s="502"/>
      <c r="IB76" s="502"/>
      <c r="IC76" s="502"/>
      <c r="ID76" s="502"/>
      <c r="IE76" s="502"/>
      <c r="IF76" s="502"/>
      <c r="IG76" s="502"/>
      <c r="IH76" s="502"/>
      <c r="II76" s="502"/>
      <c r="IJ76" s="502"/>
      <c r="IK76" s="502"/>
      <c r="IL76" s="502"/>
      <c r="IM76" s="502"/>
      <c r="IN76" s="502"/>
      <c r="IO76" s="502"/>
      <c r="IP76" s="502"/>
      <c r="IQ76" s="502"/>
      <c r="IR76" s="502"/>
      <c r="IS76" s="502"/>
      <c r="IT76" s="502"/>
      <c r="IU76" s="502"/>
      <c r="IV76" s="502"/>
      <c r="IW76" s="502"/>
      <c r="IX76" s="502"/>
      <c r="IY76" s="502"/>
      <c r="IZ76" s="502"/>
      <c r="JA76" s="502"/>
      <c r="JB76" s="502"/>
      <c r="JC76" s="502"/>
      <c r="JD76" s="502"/>
      <c r="JE76" s="502"/>
      <c r="JF76" s="502"/>
      <c r="JG76" s="502"/>
      <c r="JH76" s="502"/>
      <c r="JI76" s="502"/>
      <c r="JJ76" s="502"/>
      <c r="JK76" s="502"/>
      <c r="JL76" s="502"/>
      <c r="JM76" s="502"/>
      <c r="JN76" s="502"/>
      <c r="JO76" s="502"/>
      <c r="JP76" s="502"/>
      <c r="JQ76" s="502"/>
      <c r="JR76" s="502"/>
      <c r="JS76" s="502"/>
      <c r="JT76" s="502"/>
      <c r="JU76" s="502"/>
      <c r="JV76" s="502"/>
      <c r="JW76" s="502"/>
      <c r="JX76" s="502"/>
      <c r="JY76" s="502"/>
      <c r="JZ76" s="502"/>
      <c r="KA76" s="502"/>
      <c r="KB76" s="502"/>
      <c r="KC76" s="502"/>
      <c r="KD76" s="502"/>
      <c r="KE76" s="502"/>
      <c r="KF76" s="502"/>
      <c r="KG76" s="502"/>
      <c r="KH76" s="502"/>
      <c r="KI76" s="502"/>
      <c r="KJ76" s="502"/>
      <c r="KK76" s="502"/>
      <c r="KL76" s="502"/>
      <c r="KM76" s="502"/>
      <c r="KN76" s="502"/>
      <c r="KO76" s="502"/>
      <c r="KP76" s="502"/>
      <c r="KQ76" s="502"/>
      <c r="KR76" s="502"/>
      <c r="KS76" s="502"/>
      <c r="KT76" s="502"/>
      <c r="KU76" s="502"/>
      <c r="KV76" s="502"/>
      <c r="KW76" s="502"/>
      <c r="KX76" s="502"/>
      <c r="KY76" s="502"/>
      <c r="KZ76" s="502"/>
      <c r="LA76" s="502"/>
      <c r="LB76" s="502"/>
      <c r="LC76" s="502"/>
      <c r="LD76" s="502"/>
      <c r="LE76" s="502"/>
      <c r="LF76" s="502"/>
      <c r="LG76" s="502"/>
      <c r="LH76" s="502"/>
      <c r="LI76" s="502"/>
      <c r="LJ76" s="502"/>
      <c r="LK76" s="502"/>
      <c r="LL76" s="502"/>
    </row>
  </sheetData>
  <mergeCells count="63">
    <mergeCell ref="B54:F54"/>
    <mergeCell ref="B74:F74"/>
    <mergeCell ref="B73:F73"/>
    <mergeCell ref="B72:F72"/>
    <mergeCell ref="B62:F62"/>
    <mergeCell ref="B71:F71"/>
    <mergeCell ref="B70:F70"/>
    <mergeCell ref="B69:F69"/>
    <mergeCell ref="B68:F68"/>
    <mergeCell ref="B67:F67"/>
    <mergeCell ref="B66:F66"/>
    <mergeCell ref="B65:F65"/>
    <mergeCell ref="B64:F64"/>
    <mergeCell ref="B63:F63"/>
    <mergeCell ref="B55:F55"/>
    <mergeCell ref="B58:F58"/>
    <mergeCell ref="B39:F39"/>
    <mergeCell ref="B40:F40"/>
    <mergeCell ref="B41:F41"/>
    <mergeCell ref="B42:F42"/>
    <mergeCell ref="B43:F43"/>
    <mergeCell ref="B44:F44"/>
    <mergeCell ref="B45:F45"/>
    <mergeCell ref="B46:F46"/>
    <mergeCell ref="B47:F47"/>
    <mergeCell ref="B48:F48"/>
    <mergeCell ref="B49:F49"/>
    <mergeCell ref="B50:F50"/>
    <mergeCell ref="B51:F51"/>
    <mergeCell ref="B52:F52"/>
    <mergeCell ref="B53:F53"/>
    <mergeCell ref="B59:F59"/>
    <mergeCell ref="B60:F60"/>
    <mergeCell ref="B61:F61"/>
    <mergeCell ref="B56:F56"/>
    <mergeCell ref="B57:F57"/>
    <mergeCell ref="B37:F37"/>
    <mergeCell ref="B15:E15"/>
    <mergeCell ref="A20:F20"/>
    <mergeCell ref="B22:E22"/>
    <mergeCell ref="B30:E30"/>
    <mergeCell ref="B16:E16"/>
    <mergeCell ref="B25:E25"/>
    <mergeCell ref="B26:E26"/>
    <mergeCell ref="B27:E27"/>
    <mergeCell ref="B28:E28"/>
    <mergeCell ref="B29:E29"/>
    <mergeCell ref="B76:F76"/>
    <mergeCell ref="A1:E1"/>
    <mergeCell ref="A2:F2"/>
    <mergeCell ref="A3:F3"/>
    <mergeCell ref="A4:F4"/>
    <mergeCell ref="A5:E5"/>
    <mergeCell ref="A6:F6"/>
    <mergeCell ref="A8:F8"/>
    <mergeCell ref="A10:F10"/>
    <mergeCell ref="B12:E12"/>
    <mergeCell ref="B75:F75"/>
    <mergeCell ref="B14:E14"/>
    <mergeCell ref="B24:E24"/>
    <mergeCell ref="B31:E31"/>
    <mergeCell ref="B32:E32"/>
    <mergeCell ref="A35:F35"/>
  </mergeCells>
  <printOptions horizontalCentered="1"/>
  <pageMargins left="0" right="0" top="0.19685039370078741" bottom="0.19685039370078741" header="0.31496062992125984" footer="0.31496062992125984"/>
  <pageSetup scale="43" fitToHeight="0" orientation="portrait" r:id="rId1"/>
  <rowBreaks count="2" manualBreakCount="2">
    <brk id="17" max="7" man="1"/>
    <brk id="33" max="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LL76"/>
  <sheetViews>
    <sheetView view="pageBreakPreview" topLeftCell="A18" zoomScale="40" zoomScaleSheetLayoutView="40" workbookViewId="0">
      <selection activeCell="F22" sqref="F22"/>
    </sheetView>
  </sheetViews>
  <sheetFormatPr baseColWidth="10" defaultColWidth="11.42578125" defaultRowHeight="16.5"/>
  <cols>
    <col min="1" max="1" width="12.5703125" style="1" customWidth="1"/>
    <col min="2" max="2" width="53.140625" style="1" customWidth="1"/>
    <col min="3" max="3" width="42.42578125" style="1" customWidth="1"/>
    <col min="4" max="4" width="7.42578125" style="1" customWidth="1"/>
    <col min="5" max="5" width="26.85546875" style="1" customWidth="1"/>
    <col min="6" max="6" width="93.7109375" style="1" customWidth="1"/>
    <col min="7" max="7" width="11.42578125" style="8"/>
    <col min="8" max="8" width="71.42578125" style="8" customWidth="1"/>
    <col min="9" max="324" width="11.42578125" style="8"/>
    <col min="325" max="16384" width="11.42578125" style="1"/>
  </cols>
  <sheetData>
    <row r="1" spans="1:324" s="4" customFormat="1" ht="16.5" customHeight="1">
      <c r="A1" s="599"/>
      <c r="B1" s="599"/>
      <c r="C1" s="599"/>
      <c r="D1" s="599"/>
      <c r="E1" s="599"/>
      <c r="F1" s="512"/>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row>
    <row r="2" spans="1:324" s="4" customFormat="1" ht="32.25" customHeight="1">
      <c r="A2" s="600" t="s">
        <v>32</v>
      </c>
      <c r="B2" s="600"/>
      <c r="C2" s="600"/>
      <c r="D2" s="600"/>
      <c r="E2" s="600"/>
      <c r="F2" s="600"/>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row>
    <row r="3" spans="1:324" s="4" customFormat="1" ht="51" customHeight="1">
      <c r="A3" s="601" t="s">
        <v>28</v>
      </c>
      <c r="B3" s="601"/>
      <c r="C3" s="601"/>
      <c r="D3" s="601"/>
      <c r="E3" s="601"/>
      <c r="F3" s="601"/>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row>
    <row r="4" spans="1:324" s="4" customFormat="1" ht="53.25" customHeight="1">
      <c r="A4" s="602" t="s">
        <v>290</v>
      </c>
      <c r="B4" s="602"/>
      <c r="C4" s="602"/>
      <c r="D4" s="602"/>
      <c r="E4" s="602"/>
      <c r="F4" s="602"/>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row>
    <row r="5" spans="1:324" s="4" customFormat="1" ht="5.25" customHeight="1">
      <c r="A5" s="603"/>
      <c r="B5" s="603"/>
      <c r="C5" s="603"/>
      <c r="D5" s="603"/>
      <c r="E5" s="603"/>
      <c r="F5" s="51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row>
    <row r="6" spans="1:324" s="5" customFormat="1" ht="42.75" customHeight="1">
      <c r="A6" s="604" t="s">
        <v>31</v>
      </c>
      <c r="B6" s="604"/>
      <c r="C6" s="604"/>
      <c r="D6" s="604"/>
      <c r="E6" s="604"/>
      <c r="F6" s="604"/>
    </row>
    <row r="7" spans="1:324" s="522" customFormat="1" ht="15" customHeight="1">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5"/>
      <c r="CO7" s="505"/>
      <c r="CP7" s="505"/>
      <c r="CQ7" s="505"/>
      <c r="CR7" s="505"/>
      <c r="CS7" s="505"/>
      <c r="CT7" s="505"/>
      <c r="CU7" s="505"/>
      <c r="CV7" s="505"/>
      <c r="CW7" s="505"/>
      <c r="CX7" s="505"/>
      <c r="CY7" s="505"/>
      <c r="CZ7" s="505"/>
      <c r="DA7" s="505"/>
      <c r="DB7" s="505"/>
      <c r="DC7" s="505"/>
      <c r="DD7" s="505"/>
      <c r="DE7" s="505"/>
      <c r="DF7" s="505"/>
      <c r="DG7" s="505"/>
      <c r="DH7" s="505"/>
      <c r="DI7" s="505"/>
      <c r="DJ7" s="505"/>
      <c r="DK7" s="505"/>
      <c r="DL7" s="505"/>
      <c r="DM7" s="505"/>
      <c r="DN7" s="505"/>
      <c r="DO7" s="505"/>
      <c r="DP7" s="505"/>
      <c r="DQ7" s="505"/>
      <c r="DR7" s="505"/>
      <c r="DS7" s="505"/>
      <c r="DT7" s="505"/>
      <c r="DU7" s="505"/>
      <c r="DV7" s="505"/>
      <c r="DW7" s="505"/>
      <c r="DX7" s="505"/>
      <c r="DY7" s="505"/>
      <c r="DZ7" s="505"/>
      <c r="EA7" s="505"/>
      <c r="EB7" s="505"/>
      <c r="EC7" s="505"/>
      <c r="ED7" s="505"/>
      <c r="EE7" s="505"/>
      <c r="EF7" s="505"/>
      <c r="EG7" s="505"/>
      <c r="EH7" s="505"/>
      <c r="EI7" s="505"/>
      <c r="EJ7" s="505"/>
      <c r="EK7" s="505"/>
      <c r="EL7" s="505"/>
      <c r="EM7" s="505"/>
      <c r="EN7" s="505"/>
      <c r="EO7" s="505"/>
      <c r="EP7" s="505"/>
      <c r="EQ7" s="505"/>
      <c r="ER7" s="505"/>
      <c r="ES7" s="505"/>
      <c r="ET7" s="505"/>
      <c r="EU7" s="505"/>
      <c r="EV7" s="505"/>
      <c r="EW7" s="505"/>
      <c r="EX7" s="505"/>
      <c r="EY7" s="505"/>
      <c r="EZ7" s="505"/>
      <c r="FA7" s="505"/>
      <c r="FB7" s="505"/>
      <c r="FC7" s="505"/>
      <c r="FD7" s="505"/>
      <c r="FE7" s="505"/>
      <c r="FF7" s="505"/>
      <c r="FG7" s="505"/>
      <c r="FH7" s="505"/>
      <c r="FI7" s="505"/>
      <c r="FJ7" s="505"/>
      <c r="FK7" s="505"/>
      <c r="FL7" s="505"/>
      <c r="FM7" s="505"/>
      <c r="FN7" s="505"/>
      <c r="FO7" s="505"/>
      <c r="FP7" s="505"/>
      <c r="FQ7" s="505"/>
      <c r="FR7" s="505"/>
      <c r="FS7" s="505"/>
      <c r="FT7" s="505"/>
      <c r="FU7" s="505"/>
      <c r="FV7" s="505"/>
      <c r="FW7" s="505"/>
      <c r="FX7" s="505"/>
      <c r="FY7" s="505"/>
      <c r="FZ7" s="505"/>
      <c r="GA7" s="505"/>
      <c r="GB7" s="505"/>
      <c r="GC7" s="505"/>
      <c r="GD7" s="505"/>
      <c r="GE7" s="505"/>
      <c r="GF7" s="505"/>
      <c r="GG7" s="505"/>
      <c r="GH7" s="505"/>
      <c r="GI7" s="505"/>
      <c r="GJ7" s="505"/>
      <c r="GK7" s="505"/>
      <c r="GL7" s="505"/>
      <c r="GM7" s="505"/>
      <c r="GN7" s="505"/>
      <c r="GO7" s="505"/>
      <c r="GP7" s="505"/>
      <c r="GQ7" s="505"/>
      <c r="GR7" s="505"/>
      <c r="GS7" s="505"/>
      <c r="GT7" s="505"/>
      <c r="GU7" s="505"/>
      <c r="GV7" s="505"/>
      <c r="GW7" s="505"/>
      <c r="GX7" s="505"/>
      <c r="GY7" s="505"/>
      <c r="GZ7" s="505"/>
      <c r="HA7" s="505"/>
      <c r="HB7" s="505"/>
      <c r="HC7" s="505"/>
      <c r="HD7" s="505"/>
      <c r="HE7" s="505"/>
      <c r="HF7" s="505"/>
      <c r="HG7" s="505"/>
      <c r="HH7" s="505"/>
      <c r="HI7" s="505"/>
      <c r="HJ7" s="505"/>
      <c r="HK7" s="505"/>
      <c r="HL7" s="505"/>
      <c r="HM7" s="505"/>
      <c r="HN7" s="505"/>
      <c r="HO7" s="505"/>
      <c r="HP7" s="505"/>
      <c r="HQ7" s="505"/>
      <c r="HR7" s="505"/>
      <c r="HS7" s="505"/>
      <c r="HT7" s="505"/>
      <c r="HU7" s="505"/>
      <c r="HV7" s="505"/>
      <c r="HW7" s="505"/>
      <c r="HX7" s="505"/>
      <c r="HY7" s="505"/>
      <c r="HZ7" s="505"/>
      <c r="IA7" s="505"/>
      <c r="IB7" s="505"/>
      <c r="IC7" s="505"/>
      <c r="ID7" s="505"/>
      <c r="IE7" s="505"/>
      <c r="IF7" s="505"/>
      <c r="IG7" s="505"/>
      <c r="IH7" s="505"/>
      <c r="II7" s="505"/>
      <c r="IJ7" s="505"/>
      <c r="IK7" s="505"/>
      <c r="IL7" s="505"/>
      <c r="IM7" s="505"/>
      <c r="IN7" s="505"/>
      <c r="IO7" s="505"/>
      <c r="IP7" s="505"/>
      <c r="IQ7" s="505"/>
      <c r="IR7" s="505"/>
      <c r="IS7" s="505"/>
      <c r="IT7" s="505"/>
      <c r="IU7" s="505"/>
      <c r="IV7" s="505"/>
      <c r="IW7" s="505"/>
      <c r="IX7" s="505"/>
      <c r="IY7" s="505"/>
      <c r="IZ7" s="505"/>
      <c r="JA7" s="505"/>
      <c r="JB7" s="505"/>
      <c r="JC7" s="505"/>
      <c r="JD7" s="505"/>
      <c r="JE7" s="505"/>
      <c r="JF7" s="505"/>
      <c r="JG7" s="505"/>
      <c r="JH7" s="505"/>
      <c r="JI7" s="505"/>
      <c r="JJ7" s="505"/>
      <c r="JK7" s="505"/>
      <c r="JL7" s="505"/>
      <c r="JM7" s="505"/>
      <c r="JN7" s="505"/>
      <c r="JO7" s="505"/>
      <c r="JP7" s="505"/>
      <c r="JQ7" s="505"/>
      <c r="JR7" s="505"/>
      <c r="JS7" s="505"/>
      <c r="JT7" s="505"/>
      <c r="JU7" s="505"/>
      <c r="JV7" s="505"/>
      <c r="JW7" s="505"/>
      <c r="JX7" s="505"/>
      <c r="JY7" s="505"/>
      <c r="JZ7" s="505"/>
      <c r="KA7" s="505"/>
      <c r="KB7" s="505"/>
      <c r="KC7" s="505"/>
      <c r="KD7" s="505"/>
      <c r="KE7" s="505"/>
      <c r="KF7" s="505"/>
      <c r="KG7" s="505"/>
      <c r="KH7" s="505"/>
      <c r="KI7" s="505"/>
      <c r="KJ7" s="505"/>
      <c r="KK7" s="505"/>
      <c r="KL7" s="505"/>
      <c r="KM7" s="505"/>
      <c r="KN7" s="505"/>
      <c r="KO7" s="505"/>
      <c r="KP7" s="505"/>
      <c r="KQ7" s="505"/>
      <c r="KR7" s="505"/>
      <c r="KS7" s="505"/>
      <c r="KT7" s="505"/>
      <c r="KU7" s="505"/>
      <c r="KV7" s="505"/>
      <c r="KW7" s="505"/>
      <c r="KX7" s="505"/>
      <c r="KY7" s="505"/>
      <c r="KZ7" s="505"/>
      <c r="LA7" s="505"/>
      <c r="LB7" s="505"/>
      <c r="LC7" s="505"/>
      <c r="LD7" s="505"/>
      <c r="LE7" s="505"/>
      <c r="LF7" s="505"/>
      <c r="LG7" s="505"/>
      <c r="LH7" s="505"/>
      <c r="LI7" s="505"/>
      <c r="LJ7" s="505"/>
      <c r="LK7" s="505"/>
      <c r="LL7" s="505"/>
    </row>
    <row r="8" spans="1:324" s="510" customFormat="1" ht="50.1" customHeight="1">
      <c r="A8" s="685" t="s">
        <v>383</v>
      </c>
      <c r="B8" s="685"/>
      <c r="C8" s="685"/>
      <c r="D8" s="685"/>
      <c r="E8" s="685"/>
      <c r="F8" s="685"/>
    </row>
    <row r="9" spans="1:324" s="516" customFormat="1" ht="15" customHeight="1">
      <c r="B9" s="218"/>
      <c r="C9" s="218"/>
      <c r="D9" s="218"/>
      <c r="E9" s="218"/>
      <c r="F9" s="218"/>
    </row>
    <row r="10" spans="1:324" s="508" customFormat="1" ht="50.1" customHeight="1">
      <c r="A10" s="686" t="s">
        <v>291</v>
      </c>
      <c r="B10" s="686"/>
      <c r="C10" s="686"/>
      <c r="D10" s="686"/>
      <c r="E10" s="686"/>
      <c r="F10" s="686"/>
    </row>
    <row r="11" spans="1:324" s="516" customFormat="1" ht="15" customHeight="1">
      <c r="B11" s="218"/>
      <c r="C11" s="218"/>
      <c r="D11" s="218"/>
      <c r="E11" s="218"/>
      <c r="F11" s="218"/>
    </row>
    <row r="12" spans="1:324" s="521" customFormat="1" ht="35.25">
      <c r="A12" s="521" t="s">
        <v>341</v>
      </c>
      <c r="B12" s="682" t="s">
        <v>349</v>
      </c>
      <c r="C12" s="682"/>
      <c r="D12" s="682"/>
      <c r="E12" s="682"/>
      <c r="H12" s="509"/>
    </row>
    <row r="13" spans="1:324" s="516" customFormat="1" ht="15" customHeight="1">
      <c r="B13" s="218"/>
      <c r="C13" s="218"/>
      <c r="D13" s="218"/>
      <c r="E13" s="218"/>
      <c r="F13" s="218"/>
    </row>
    <row r="14" spans="1:324" s="516" customFormat="1" ht="90" customHeight="1">
      <c r="A14" s="515">
        <v>1</v>
      </c>
      <c r="B14" s="632" t="s">
        <v>295</v>
      </c>
      <c r="C14" s="632"/>
      <c r="D14" s="632"/>
      <c r="E14" s="632"/>
      <c r="F14" s="515" t="s">
        <v>120</v>
      </c>
    </row>
    <row r="15" spans="1:324" s="516" customFormat="1" ht="90" customHeight="1">
      <c r="A15" s="515">
        <v>2</v>
      </c>
      <c r="B15" s="632" t="s">
        <v>299</v>
      </c>
      <c r="C15" s="632"/>
      <c r="D15" s="632"/>
      <c r="E15" s="632"/>
      <c r="F15" s="515" t="s">
        <v>120</v>
      </c>
    </row>
    <row r="16" spans="1:324" s="278" customFormat="1" ht="99.95" customHeight="1">
      <c r="A16" s="515">
        <v>3</v>
      </c>
      <c r="B16" s="632" t="s">
        <v>301</v>
      </c>
      <c r="C16" s="632"/>
      <c r="D16" s="632"/>
      <c r="E16" s="632"/>
      <c r="F16" s="520" t="s">
        <v>363</v>
      </c>
      <c r="H16" s="506"/>
    </row>
    <row r="17" spans="1:324" s="518" customFormat="1" ht="90" customHeight="1">
      <c r="A17" s="517"/>
      <c r="B17" s="517"/>
      <c r="C17" s="517"/>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c r="BW17" s="517"/>
      <c r="BX17" s="517"/>
      <c r="BY17" s="517"/>
      <c r="BZ17" s="517"/>
      <c r="CA17" s="517"/>
      <c r="CB17" s="517"/>
      <c r="CC17" s="517"/>
      <c r="CD17" s="517"/>
      <c r="CE17" s="517"/>
      <c r="CF17" s="517"/>
      <c r="CG17" s="517"/>
      <c r="CH17" s="517"/>
      <c r="CI17" s="517"/>
      <c r="CJ17" s="517"/>
      <c r="CK17" s="517"/>
      <c r="CL17" s="517"/>
      <c r="CM17" s="517"/>
      <c r="CN17" s="517"/>
      <c r="CO17" s="517"/>
      <c r="CP17" s="517"/>
      <c r="CQ17" s="517"/>
      <c r="CR17" s="517"/>
      <c r="CS17" s="517"/>
      <c r="CT17" s="517"/>
      <c r="CU17" s="517"/>
      <c r="CV17" s="517"/>
      <c r="CW17" s="517"/>
      <c r="CX17" s="517"/>
      <c r="CY17" s="517"/>
      <c r="CZ17" s="517"/>
      <c r="DA17" s="517"/>
      <c r="DB17" s="517"/>
      <c r="DC17" s="517"/>
      <c r="DD17" s="517"/>
      <c r="DE17" s="517"/>
      <c r="DF17" s="517"/>
      <c r="DG17" s="517"/>
      <c r="DH17" s="517"/>
      <c r="DI17" s="517"/>
      <c r="DJ17" s="517"/>
      <c r="DK17" s="517"/>
      <c r="DL17" s="517"/>
      <c r="DM17" s="517"/>
      <c r="DN17" s="517"/>
      <c r="DO17" s="517"/>
      <c r="DP17" s="517"/>
      <c r="DQ17" s="517"/>
      <c r="DR17" s="517"/>
      <c r="DS17" s="517"/>
      <c r="DT17" s="517"/>
      <c r="DU17" s="517"/>
      <c r="DV17" s="517"/>
      <c r="DW17" s="517"/>
      <c r="DX17" s="517"/>
      <c r="DY17" s="517"/>
      <c r="DZ17" s="517"/>
      <c r="EA17" s="517"/>
      <c r="EB17" s="517"/>
      <c r="EC17" s="517"/>
      <c r="ED17" s="517"/>
      <c r="EE17" s="517"/>
      <c r="EF17" s="517"/>
      <c r="EG17" s="517"/>
      <c r="EH17" s="517"/>
      <c r="EI17" s="517"/>
      <c r="EJ17" s="517"/>
      <c r="EK17" s="517"/>
      <c r="EL17" s="517"/>
      <c r="EM17" s="517"/>
      <c r="EN17" s="517"/>
      <c r="EO17" s="517"/>
      <c r="EP17" s="517"/>
      <c r="EQ17" s="517"/>
      <c r="ER17" s="517"/>
      <c r="ES17" s="517"/>
      <c r="ET17" s="517"/>
      <c r="EU17" s="517"/>
      <c r="EV17" s="517"/>
      <c r="EW17" s="517"/>
      <c r="EX17" s="517"/>
      <c r="EY17" s="517"/>
      <c r="EZ17" s="517"/>
      <c r="FA17" s="517"/>
      <c r="FB17" s="517"/>
      <c r="FC17" s="517"/>
      <c r="FD17" s="517"/>
      <c r="FE17" s="517"/>
      <c r="FF17" s="517"/>
      <c r="FG17" s="517"/>
      <c r="FH17" s="517"/>
      <c r="FI17" s="517"/>
      <c r="FJ17" s="517"/>
      <c r="FK17" s="517"/>
      <c r="FL17" s="517"/>
      <c r="FM17" s="517"/>
      <c r="FN17" s="517"/>
      <c r="FO17" s="517"/>
      <c r="FP17" s="517"/>
      <c r="FQ17" s="517"/>
      <c r="FR17" s="517"/>
      <c r="FS17" s="517"/>
      <c r="FT17" s="517"/>
      <c r="FU17" s="517"/>
      <c r="FV17" s="517"/>
      <c r="FW17" s="517"/>
      <c r="FX17" s="517"/>
      <c r="FY17" s="517"/>
      <c r="FZ17" s="517"/>
      <c r="GA17" s="517"/>
      <c r="GB17" s="517"/>
      <c r="GC17" s="517"/>
      <c r="GD17" s="517"/>
      <c r="GE17" s="517"/>
      <c r="GF17" s="517"/>
      <c r="GG17" s="517"/>
      <c r="GH17" s="517"/>
      <c r="GI17" s="517"/>
      <c r="GJ17" s="517"/>
      <c r="GK17" s="517"/>
      <c r="GL17" s="517"/>
      <c r="GM17" s="517"/>
      <c r="GN17" s="517"/>
      <c r="GO17" s="517"/>
      <c r="GP17" s="517"/>
      <c r="GQ17" s="517"/>
      <c r="GR17" s="517"/>
      <c r="GS17" s="517"/>
      <c r="GT17" s="517"/>
      <c r="GU17" s="517"/>
      <c r="GV17" s="517"/>
      <c r="GW17" s="517"/>
      <c r="GX17" s="517"/>
      <c r="GY17" s="517"/>
      <c r="GZ17" s="517"/>
      <c r="HA17" s="517"/>
      <c r="HB17" s="517"/>
      <c r="HC17" s="517"/>
      <c r="HD17" s="517"/>
      <c r="HE17" s="517"/>
      <c r="HF17" s="517"/>
      <c r="HG17" s="517"/>
      <c r="HH17" s="517"/>
      <c r="HI17" s="517"/>
      <c r="HJ17" s="517"/>
      <c r="HK17" s="517"/>
      <c r="HL17" s="517"/>
      <c r="HM17" s="517"/>
      <c r="HN17" s="517"/>
      <c r="HO17" s="517"/>
      <c r="HP17" s="517"/>
      <c r="HQ17" s="517"/>
      <c r="HR17" s="517"/>
      <c r="HS17" s="517"/>
      <c r="HT17" s="517"/>
      <c r="HU17" s="517"/>
      <c r="HV17" s="517"/>
      <c r="HW17" s="517"/>
      <c r="HX17" s="517"/>
      <c r="HY17" s="517"/>
      <c r="HZ17" s="517"/>
      <c r="IA17" s="517"/>
      <c r="IB17" s="517"/>
      <c r="IC17" s="517"/>
      <c r="ID17" s="517"/>
      <c r="IE17" s="517"/>
      <c r="IF17" s="517"/>
      <c r="IG17" s="517"/>
      <c r="IH17" s="517"/>
      <c r="II17" s="517"/>
      <c r="IJ17" s="517"/>
      <c r="IK17" s="517"/>
      <c r="IL17" s="517"/>
      <c r="IM17" s="517"/>
      <c r="IN17" s="517"/>
      <c r="IO17" s="517"/>
      <c r="IP17" s="517"/>
      <c r="IQ17" s="517"/>
      <c r="IR17" s="517"/>
      <c r="IS17" s="517"/>
      <c r="IT17" s="517"/>
      <c r="IU17" s="517"/>
      <c r="IV17" s="517"/>
      <c r="IW17" s="517"/>
      <c r="IX17" s="517"/>
      <c r="IY17" s="517"/>
      <c r="IZ17" s="517"/>
      <c r="JA17" s="517"/>
      <c r="JB17" s="517"/>
      <c r="JC17" s="517"/>
      <c r="JD17" s="517"/>
      <c r="JE17" s="517"/>
      <c r="JF17" s="517"/>
      <c r="JG17" s="517"/>
      <c r="JH17" s="517"/>
      <c r="JI17" s="517"/>
      <c r="JJ17" s="517"/>
      <c r="JK17" s="517"/>
      <c r="JL17" s="517"/>
      <c r="JM17" s="517"/>
      <c r="JN17" s="517"/>
      <c r="JO17" s="517"/>
      <c r="JP17" s="517"/>
      <c r="JQ17" s="517"/>
      <c r="JR17" s="517"/>
      <c r="JS17" s="517"/>
      <c r="JT17" s="517"/>
      <c r="JU17" s="517"/>
      <c r="JV17" s="517"/>
      <c r="JW17" s="517"/>
      <c r="JX17" s="517"/>
      <c r="JY17" s="517"/>
      <c r="JZ17" s="517"/>
      <c r="KA17" s="517"/>
      <c r="KB17" s="517"/>
      <c r="KC17" s="517"/>
      <c r="KD17" s="517"/>
      <c r="KE17" s="517"/>
      <c r="KF17" s="517"/>
      <c r="KG17" s="517"/>
      <c r="KH17" s="517"/>
      <c r="KI17" s="517"/>
      <c r="KJ17" s="517"/>
      <c r="KK17" s="517"/>
      <c r="KL17" s="517"/>
      <c r="KM17" s="517"/>
      <c r="KN17" s="517"/>
      <c r="KO17" s="517"/>
      <c r="KP17" s="517"/>
      <c r="KQ17" s="517"/>
      <c r="KR17" s="517"/>
      <c r="KS17" s="517"/>
      <c r="KT17" s="517"/>
      <c r="KU17" s="517"/>
      <c r="KV17" s="517"/>
      <c r="KW17" s="517"/>
      <c r="KX17" s="517"/>
      <c r="KY17" s="517"/>
      <c r="KZ17" s="517"/>
      <c r="LA17" s="517"/>
      <c r="LB17" s="517"/>
      <c r="LC17" s="517"/>
      <c r="LD17" s="517"/>
      <c r="LE17" s="517"/>
      <c r="LF17" s="517"/>
      <c r="LG17" s="517"/>
      <c r="LH17" s="517"/>
      <c r="LI17" s="517"/>
      <c r="LJ17" s="517"/>
      <c r="LK17" s="517"/>
      <c r="LL17" s="517"/>
    </row>
    <row r="18" spans="1:324" s="216" customFormat="1" ht="15" customHeight="1">
      <c r="B18" s="219"/>
      <c r="C18" s="219"/>
      <c r="D18" s="219"/>
      <c r="E18" s="219"/>
      <c r="F18" s="219"/>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c r="BZ18" s="516"/>
      <c r="CA18" s="516"/>
      <c r="CB18" s="516"/>
      <c r="CC18" s="516"/>
      <c r="CD18" s="516"/>
      <c r="CE18" s="516"/>
      <c r="CF18" s="516"/>
      <c r="CG18" s="516"/>
      <c r="CH18" s="516"/>
      <c r="CI18" s="516"/>
      <c r="CJ18" s="516"/>
      <c r="CK18" s="516"/>
      <c r="CL18" s="516"/>
      <c r="CM18" s="516"/>
      <c r="CN18" s="516"/>
      <c r="CO18" s="516"/>
      <c r="CP18" s="516"/>
      <c r="CQ18" s="516"/>
      <c r="CR18" s="516"/>
      <c r="CS18" s="516"/>
      <c r="CT18" s="516"/>
      <c r="CU18" s="516"/>
      <c r="CV18" s="516"/>
      <c r="CW18" s="516"/>
      <c r="CX18" s="516"/>
      <c r="CY18" s="516"/>
      <c r="CZ18" s="516"/>
      <c r="DA18" s="516"/>
      <c r="DB18" s="516"/>
      <c r="DC18" s="516"/>
      <c r="DD18" s="516"/>
      <c r="DE18" s="516"/>
      <c r="DF18" s="516"/>
      <c r="DG18" s="516"/>
      <c r="DH18" s="516"/>
      <c r="DI18" s="516"/>
      <c r="DJ18" s="516"/>
      <c r="DK18" s="516"/>
      <c r="DL18" s="516"/>
      <c r="DM18" s="516"/>
      <c r="DN18" s="516"/>
      <c r="DO18" s="516"/>
      <c r="DP18" s="516"/>
      <c r="DQ18" s="516"/>
      <c r="DR18" s="516"/>
      <c r="DS18" s="516"/>
      <c r="DT18" s="516"/>
      <c r="DU18" s="516"/>
      <c r="DV18" s="516"/>
      <c r="DW18" s="516"/>
      <c r="DX18" s="516"/>
      <c r="DY18" s="516"/>
      <c r="DZ18" s="516"/>
      <c r="EA18" s="516"/>
      <c r="EB18" s="516"/>
      <c r="EC18" s="516"/>
      <c r="ED18" s="516"/>
      <c r="EE18" s="516"/>
      <c r="EF18" s="516"/>
      <c r="EG18" s="516"/>
      <c r="EH18" s="516"/>
      <c r="EI18" s="516"/>
      <c r="EJ18" s="516"/>
      <c r="EK18" s="516"/>
      <c r="EL18" s="516"/>
      <c r="EM18" s="516"/>
      <c r="EN18" s="516"/>
      <c r="EO18" s="516"/>
      <c r="EP18" s="516"/>
      <c r="EQ18" s="516"/>
      <c r="ER18" s="516"/>
      <c r="ES18" s="516"/>
      <c r="ET18" s="516"/>
      <c r="EU18" s="516"/>
      <c r="EV18" s="516"/>
      <c r="EW18" s="516"/>
      <c r="EX18" s="516"/>
      <c r="EY18" s="516"/>
      <c r="EZ18" s="516"/>
      <c r="FA18" s="516"/>
      <c r="FB18" s="516"/>
      <c r="FC18" s="516"/>
      <c r="FD18" s="516"/>
      <c r="FE18" s="516"/>
      <c r="FF18" s="516"/>
      <c r="FG18" s="516"/>
      <c r="FH18" s="516"/>
      <c r="FI18" s="516"/>
      <c r="FJ18" s="516"/>
      <c r="FK18" s="516"/>
      <c r="FL18" s="516"/>
      <c r="FM18" s="516"/>
      <c r="FN18" s="516"/>
      <c r="FO18" s="516"/>
      <c r="FP18" s="516"/>
      <c r="FQ18" s="516"/>
      <c r="FR18" s="516"/>
      <c r="FS18" s="516"/>
      <c r="FT18" s="516"/>
      <c r="FU18" s="516"/>
      <c r="FV18" s="516"/>
      <c r="FW18" s="516"/>
      <c r="FX18" s="516"/>
      <c r="FY18" s="516"/>
      <c r="FZ18" s="516"/>
      <c r="GA18" s="516"/>
      <c r="GB18" s="516"/>
      <c r="GC18" s="516"/>
      <c r="GD18" s="516"/>
      <c r="GE18" s="516"/>
      <c r="GF18" s="516"/>
      <c r="GG18" s="516"/>
      <c r="GH18" s="516"/>
      <c r="GI18" s="516"/>
      <c r="GJ18" s="516"/>
      <c r="GK18" s="516"/>
      <c r="GL18" s="516"/>
      <c r="GM18" s="516"/>
      <c r="GN18" s="516"/>
      <c r="GO18" s="516"/>
      <c r="GP18" s="516"/>
      <c r="GQ18" s="516"/>
      <c r="GR18" s="516"/>
      <c r="GS18" s="516"/>
      <c r="GT18" s="516"/>
      <c r="GU18" s="516"/>
      <c r="GV18" s="516"/>
      <c r="GW18" s="516"/>
      <c r="GX18" s="516"/>
      <c r="GY18" s="516"/>
      <c r="GZ18" s="516"/>
      <c r="HA18" s="516"/>
      <c r="HB18" s="516"/>
      <c r="HC18" s="516"/>
      <c r="HD18" s="516"/>
      <c r="HE18" s="516"/>
      <c r="HF18" s="516"/>
      <c r="HG18" s="516"/>
      <c r="HH18" s="516"/>
      <c r="HI18" s="516"/>
      <c r="HJ18" s="516"/>
      <c r="HK18" s="516"/>
      <c r="HL18" s="516"/>
      <c r="HM18" s="516"/>
      <c r="HN18" s="516"/>
      <c r="HO18" s="516"/>
      <c r="HP18" s="516"/>
      <c r="HQ18" s="516"/>
      <c r="HR18" s="516"/>
      <c r="HS18" s="516"/>
      <c r="HT18" s="516"/>
      <c r="HU18" s="516"/>
      <c r="HV18" s="516"/>
      <c r="HW18" s="516"/>
      <c r="HX18" s="516"/>
      <c r="HY18" s="516"/>
      <c r="HZ18" s="516"/>
      <c r="IA18" s="516"/>
      <c r="IB18" s="516"/>
      <c r="IC18" s="516"/>
      <c r="ID18" s="516"/>
      <c r="IE18" s="516"/>
      <c r="IF18" s="516"/>
      <c r="IG18" s="516"/>
      <c r="IH18" s="516"/>
      <c r="II18" s="516"/>
      <c r="IJ18" s="516"/>
      <c r="IK18" s="516"/>
      <c r="IL18" s="516"/>
      <c r="IM18" s="516"/>
      <c r="IN18" s="516"/>
      <c r="IO18" s="516"/>
      <c r="IP18" s="516"/>
      <c r="IQ18" s="516"/>
      <c r="IR18" s="516"/>
      <c r="IS18" s="516"/>
      <c r="IT18" s="516"/>
      <c r="IU18" s="516"/>
      <c r="IV18" s="516"/>
      <c r="IW18" s="516"/>
      <c r="IX18" s="516"/>
      <c r="IY18" s="516"/>
      <c r="IZ18" s="516"/>
      <c r="JA18" s="516"/>
      <c r="JB18" s="516"/>
      <c r="JC18" s="516"/>
      <c r="JD18" s="516"/>
      <c r="JE18" s="516"/>
      <c r="JF18" s="516"/>
      <c r="JG18" s="516"/>
      <c r="JH18" s="516"/>
      <c r="JI18" s="516"/>
      <c r="JJ18" s="516"/>
      <c r="JK18" s="516"/>
      <c r="JL18" s="516"/>
      <c r="JM18" s="516"/>
      <c r="JN18" s="516"/>
      <c r="JO18" s="516"/>
      <c r="JP18" s="516"/>
      <c r="JQ18" s="516"/>
      <c r="JR18" s="516"/>
      <c r="JS18" s="516"/>
      <c r="JT18" s="516"/>
      <c r="JU18" s="516"/>
      <c r="JV18" s="516"/>
      <c r="JW18" s="516"/>
      <c r="JX18" s="516"/>
      <c r="JY18" s="516"/>
      <c r="JZ18" s="516"/>
      <c r="KA18" s="516"/>
      <c r="KB18" s="516"/>
      <c r="KC18" s="516"/>
      <c r="KD18" s="516"/>
      <c r="KE18" s="516"/>
      <c r="KF18" s="516"/>
      <c r="KG18" s="516"/>
      <c r="KH18" s="516"/>
      <c r="KI18" s="516"/>
      <c r="KJ18" s="516"/>
      <c r="KK18" s="516"/>
      <c r="KL18" s="516"/>
      <c r="KM18" s="516"/>
      <c r="KN18" s="516"/>
      <c r="KO18" s="516"/>
      <c r="KP18" s="516"/>
      <c r="KQ18" s="516"/>
      <c r="KR18" s="516"/>
      <c r="KS18" s="516"/>
      <c r="KT18" s="516"/>
      <c r="KU18" s="516"/>
      <c r="KV18" s="516"/>
      <c r="KW18" s="516"/>
      <c r="KX18" s="516"/>
      <c r="KY18" s="516"/>
      <c r="KZ18" s="516"/>
      <c r="LA18" s="516"/>
      <c r="LB18" s="516"/>
      <c r="LC18" s="516"/>
      <c r="LD18" s="516"/>
      <c r="LE18" s="516"/>
      <c r="LF18" s="516"/>
      <c r="LG18" s="516"/>
      <c r="LH18" s="516"/>
      <c r="LI18" s="516"/>
      <c r="LJ18" s="516"/>
      <c r="LK18" s="516"/>
      <c r="LL18" s="516"/>
    </row>
    <row r="19" spans="1:324" s="516" customFormat="1" ht="15" customHeight="1">
      <c r="B19" s="218"/>
      <c r="C19" s="218"/>
      <c r="D19" s="218"/>
      <c r="E19" s="218"/>
      <c r="F19" s="218"/>
      <c r="H19" s="506"/>
    </row>
    <row r="20" spans="1:324" s="276" customFormat="1" ht="50.1" customHeight="1">
      <c r="A20" s="612" t="s">
        <v>291</v>
      </c>
      <c r="B20" s="612"/>
      <c r="C20" s="612"/>
      <c r="D20" s="612"/>
      <c r="E20" s="612"/>
      <c r="F20" s="612"/>
      <c r="H20" s="506"/>
    </row>
    <row r="21" spans="1:324" s="516" customFormat="1" ht="15" customHeight="1">
      <c r="B21" s="218"/>
      <c r="C21" s="218"/>
      <c r="D21" s="218"/>
      <c r="E21" s="218"/>
      <c r="F21" s="218"/>
      <c r="H21" s="506"/>
    </row>
    <row r="22" spans="1:324" s="521" customFormat="1" ht="70.5">
      <c r="A22" s="521" t="s">
        <v>341</v>
      </c>
      <c r="B22" s="682" t="s">
        <v>349</v>
      </c>
      <c r="C22" s="682"/>
      <c r="D22" s="682"/>
      <c r="E22" s="682"/>
      <c r="F22" s="521" t="s">
        <v>466</v>
      </c>
      <c r="H22" s="509"/>
    </row>
    <row r="23" spans="1:324" s="516" customFormat="1" ht="15" customHeight="1">
      <c r="B23" s="218"/>
      <c r="C23" s="218"/>
      <c r="D23" s="218"/>
      <c r="E23" s="218"/>
      <c r="F23" s="218"/>
      <c r="H23" s="506"/>
    </row>
    <row r="24" spans="1:324" s="164" customFormat="1" ht="110.1" customHeight="1">
      <c r="A24" s="515">
        <v>1</v>
      </c>
      <c r="B24" s="632" t="s">
        <v>296</v>
      </c>
      <c r="C24" s="632"/>
      <c r="D24" s="632"/>
      <c r="E24" s="632"/>
      <c r="F24" s="520" t="s">
        <v>467</v>
      </c>
      <c r="G24" s="278"/>
      <c r="H24" s="506" t="s">
        <v>464</v>
      </c>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8"/>
      <c r="BW24" s="278"/>
      <c r="BX24" s="278"/>
      <c r="BY24" s="278"/>
      <c r="BZ24" s="278"/>
      <c r="CA24" s="278"/>
      <c r="CB24" s="278"/>
      <c r="CC24" s="278"/>
      <c r="CD24" s="278"/>
      <c r="CE24" s="278"/>
      <c r="CF24" s="278"/>
      <c r="CG24" s="278"/>
      <c r="CH24" s="278"/>
      <c r="CI24" s="278"/>
      <c r="CJ24" s="278"/>
      <c r="CK24" s="278"/>
      <c r="CL24" s="278"/>
      <c r="CM24" s="278"/>
      <c r="CN24" s="278"/>
      <c r="CO24" s="278"/>
      <c r="CP24" s="278"/>
      <c r="CQ24" s="278"/>
      <c r="CR24" s="278"/>
      <c r="CS24" s="278"/>
      <c r="CT24" s="278"/>
      <c r="CU24" s="278"/>
      <c r="CV24" s="278"/>
      <c r="CW24" s="278"/>
      <c r="CX24" s="278"/>
      <c r="CY24" s="278"/>
      <c r="CZ24" s="278"/>
      <c r="DA24" s="278"/>
      <c r="DB24" s="278"/>
      <c r="DC24" s="278"/>
      <c r="DD24" s="278"/>
      <c r="DE24" s="278"/>
      <c r="DF24" s="278"/>
      <c r="DG24" s="278"/>
      <c r="DH24" s="278"/>
      <c r="DI24" s="278"/>
      <c r="DJ24" s="278"/>
      <c r="DK24" s="278"/>
      <c r="DL24" s="278"/>
      <c r="DM24" s="278"/>
      <c r="DN24" s="278"/>
      <c r="DO24" s="278"/>
      <c r="DP24" s="278"/>
      <c r="DQ24" s="278"/>
      <c r="DR24" s="278"/>
      <c r="DS24" s="278"/>
      <c r="DT24" s="278"/>
      <c r="DU24" s="278"/>
      <c r="DV24" s="278"/>
      <c r="DW24" s="278"/>
      <c r="DX24" s="278"/>
      <c r="DY24" s="278"/>
      <c r="DZ24" s="278"/>
      <c r="EA24" s="278"/>
      <c r="EB24" s="278"/>
      <c r="EC24" s="278"/>
      <c r="ED24" s="278"/>
      <c r="EE24" s="278"/>
      <c r="EF24" s="278"/>
      <c r="EG24" s="278"/>
      <c r="EH24" s="278"/>
      <c r="EI24" s="278"/>
      <c r="EJ24" s="278"/>
      <c r="EK24" s="278"/>
      <c r="EL24" s="278"/>
      <c r="EM24" s="278"/>
      <c r="EN24" s="278"/>
      <c r="EO24" s="278"/>
      <c r="EP24" s="278"/>
      <c r="EQ24" s="278"/>
      <c r="ER24" s="278"/>
      <c r="ES24" s="278"/>
      <c r="ET24" s="278"/>
      <c r="EU24" s="278"/>
      <c r="EV24" s="278"/>
      <c r="EW24" s="278"/>
      <c r="EX24" s="278"/>
      <c r="EY24" s="278"/>
      <c r="EZ24" s="278"/>
      <c r="FA24" s="278"/>
      <c r="FB24" s="278"/>
      <c r="FC24" s="278"/>
      <c r="FD24" s="278"/>
      <c r="FE24" s="278"/>
      <c r="FF24" s="278"/>
      <c r="FG24" s="278"/>
      <c r="FH24" s="278"/>
      <c r="FI24" s="278"/>
      <c r="FJ24" s="278"/>
      <c r="FK24" s="278"/>
      <c r="FL24" s="278"/>
      <c r="FM24" s="278"/>
      <c r="FN24" s="278"/>
      <c r="FO24" s="278"/>
      <c r="FP24" s="278"/>
      <c r="FQ24" s="278"/>
      <c r="FR24" s="278"/>
      <c r="FS24" s="278"/>
      <c r="FT24" s="278"/>
      <c r="FU24" s="278"/>
      <c r="FV24" s="278"/>
      <c r="FW24" s="278"/>
      <c r="FX24" s="278"/>
      <c r="FY24" s="278"/>
      <c r="FZ24" s="278"/>
      <c r="GA24" s="278"/>
      <c r="GB24" s="278"/>
      <c r="GC24" s="278"/>
      <c r="GD24" s="278"/>
      <c r="GE24" s="278"/>
      <c r="GF24" s="278"/>
      <c r="GG24" s="278"/>
      <c r="GH24" s="278"/>
      <c r="GI24" s="278"/>
      <c r="GJ24" s="278"/>
      <c r="GK24" s="278"/>
      <c r="GL24" s="278"/>
      <c r="GM24" s="278"/>
      <c r="GN24" s="278"/>
      <c r="GO24" s="278"/>
      <c r="GP24" s="278"/>
      <c r="GQ24" s="278"/>
      <c r="GR24" s="278"/>
      <c r="GS24" s="278"/>
      <c r="GT24" s="278"/>
      <c r="GU24" s="278"/>
      <c r="GV24" s="278"/>
      <c r="GW24" s="278"/>
      <c r="GX24" s="278"/>
      <c r="GY24" s="278"/>
      <c r="GZ24" s="278"/>
      <c r="HA24" s="278"/>
      <c r="HB24" s="278"/>
      <c r="HC24" s="278"/>
      <c r="HD24" s="278"/>
      <c r="HE24" s="278"/>
      <c r="HF24" s="278"/>
      <c r="HG24" s="278"/>
      <c r="HH24" s="278"/>
      <c r="HI24" s="278"/>
      <c r="HJ24" s="278"/>
      <c r="HK24" s="278"/>
      <c r="HL24" s="278"/>
      <c r="HM24" s="278"/>
      <c r="HN24" s="278"/>
      <c r="HO24" s="278"/>
      <c r="HP24" s="278"/>
      <c r="HQ24" s="278"/>
      <c r="HR24" s="278"/>
      <c r="HS24" s="278"/>
      <c r="HT24" s="278"/>
      <c r="HU24" s="278"/>
      <c r="HV24" s="278"/>
      <c r="HW24" s="278"/>
      <c r="HX24" s="278"/>
      <c r="HY24" s="278"/>
      <c r="HZ24" s="278"/>
      <c r="IA24" s="278"/>
      <c r="IB24" s="278"/>
      <c r="IC24" s="278"/>
      <c r="ID24" s="278"/>
      <c r="IE24" s="278"/>
      <c r="IF24" s="278"/>
      <c r="IG24" s="278"/>
      <c r="IH24" s="278"/>
      <c r="II24" s="278"/>
      <c r="IJ24" s="278"/>
      <c r="IK24" s="278"/>
      <c r="IL24" s="278"/>
      <c r="IM24" s="278"/>
      <c r="IN24" s="278"/>
      <c r="IO24" s="278"/>
      <c r="IP24" s="278"/>
      <c r="IQ24" s="278"/>
      <c r="IR24" s="278"/>
      <c r="IS24" s="278"/>
      <c r="IT24" s="278"/>
      <c r="IU24" s="278"/>
      <c r="IV24" s="278"/>
      <c r="IW24" s="278"/>
      <c r="IX24" s="278"/>
      <c r="IY24" s="278"/>
      <c r="IZ24" s="278"/>
      <c r="JA24" s="278"/>
      <c r="JB24" s="278"/>
      <c r="JC24" s="278"/>
      <c r="JD24" s="278"/>
      <c r="JE24" s="278"/>
      <c r="JF24" s="278"/>
      <c r="JG24" s="278"/>
      <c r="JH24" s="278"/>
      <c r="JI24" s="278"/>
      <c r="JJ24" s="278"/>
      <c r="JK24" s="278"/>
      <c r="JL24" s="278"/>
      <c r="JM24" s="278"/>
      <c r="JN24" s="278"/>
      <c r="JO24" s="278"/>
      <c r="JP24" s="278"/>
      <c r="JQ24" s="278"/>
      <c r="JR24" s="278"/>
      <c r="JS24" s="278"/>
      <c r="JT24" s="278"/>
      <c r="JU24" s="278"/>
      <c r="JV24" s="278"/>
      <c r="JW24" s="278"/>
      <c r="JX24" s="278"/>
      <c r="JY24" s="278"/>
      <c r="JZ24" s="278"/>
      <c r="KA24" s="278"/>
      <c r="KB24" s="278"/>
      <c r="KC24" s="278"/>
      <c r="KD24" s="278"/>
      <c r="KE24" s="278"/>
      <c r="KF24" s="278"/>
      <c r="KG24" s="278"/>
      <c r="KH24" s="278"/>
      <c r="KI24" s="278"/>
      <c r="KJ24" s="278"/>
      <c r="KK24" s="278"/>
      <c r="KL24" s="278"/>
      <c r="KM24" s="278"/>
      <c r="KN24" s="278"/>
      <c r="KO24" s="278"/>
      <c r="KP24" s="278"/>
      <c r="KQ24" s="278"/>
      <c r="KR24" s="278"/>
      <c r="KS24" s="278"/>
      <c r="KT24" s="278"/>
      <c r="KU24" s="278"/>
      <c r="KV24" s="278"/>
      <c r="KW24" s="278"/>
      <c r="KX24" s="278"/>
      <c r="KY24" s="278"/>
      <c r="KZ24" s="278"/>
      <c r="LA24" s="278"/>
      <c r="LB24" s="278"/>
      <c r="LC24" s="278"/>
      <c r="LD24" s="278"/>
      <c r="LE24" s="278"/>
      <c r="LF24" s="278"/>
      <c r="LG24" s="278"/>
      <c r="LH24" s="278"/>
      <c r="LI24" s="278"/>
      <c r="LJ24" s="278"/>
      <c r="LK24" s="278"/>
      <c r="LL24" s="278"/>
    </row>
    <row r="25" spans="1:324" s="518" customFormat="1" ht="110.1" customHeight="1">
      <c r="A25" s="515">
        <v>2</v>
      </c>
      <c r="B25" s="632" t="s">
        <v>302</v>
      </c>
      <c r="C25" s="632"/>
      <c r="D25" s="632"/>
      <c r="E25" s="632"/>
      <c r="F25" s="520" t="s">
        <v>467</v>
      </c>
      <c r="G25" s="517"/>
      <c r="H25" s="507" t="s">
        <v>463</v>
      </c>
      <c r="I25" s="517"/>
      <c r="J25" s="517"/>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517"/>
      <c r="AH25" s="517"/>
      <c r="AI25" s="517"/>
      <c r="AJ25" s="517"/>
      <c r="AK25" s="517"/>
      <c r="AL25" s="517"/>
      <c r="AM25" s="517"/>
      <c r="AN25" s="517"/>
      <c r="AO25" s="517"/>
      <c r="AP25" s="517"/>
      <c r="AQ25" s="517"/>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517"/>
      <c r="BN25" s="517"/>
      <c r="BO25" s="517"/>
      <c r="BP25" s="517"/>
      <c r="BQ25" s="517"/>
      <c r="BR25" s="517"/>
      <c r="BS25" s="517"/>
      <c r="BT25" s="517"/>
      <c r="BU25" s="517"/>
      <c r="BV25" s="517"/>
      <c r="BW25" s="517"/>
      <c r="BX25" s="517"/>
      <c r="BY25" s="517"/>
      <c r="BZ25" s="517"/>
      <c r="CA25" s="517"/>
      <c r="CB25" s="517"/>
      <c r="CC25" s="517"/>
      <c r="CD25" s="517"/>
      <c r="CE25" s="517"/>
      <c r="CF25" s="517"/>
      <c r="CG25" s="517"/>
      <c r="CH25" s="517"/>
      <c r="CI25" s="517"/>
      <c r="CJ25" s="517"/>
      <c r="CK25" s="517"/>
      <c r="CL25" s="517"/>
      <c r="CM25" s="517"/>
      <c r="CN25" s="517"/>
      <c r="CO25" s="517"/>
      <c r="CP25" s="517"/>
      <c r="CQ25" s="517"/>
      <c r="CR25" s="517"/>
      <c r="CS25" s="517"/>
      <c r="CT25" s="517"/>
      <c r="CU25" s="517"/>
      <c r="CV25" s="517"/>
      <c r="CW25" s="517"/>
      <c r="CX25" s="517"/>
      <c r="CY25" s="517"/>
      <c r="CZ25" s="517"/>
      <c r="DA25" s="517"/>
      <c r="DB25" s="517"/>
      <c r="DC25" s="517"/>
      <c r="DD25" s="517"/>
      <c r="DE25" s="517"/>
      <c r="DF25" s="517"/>
      <c r="DG25" s="517"/>
      <c r="DH25" s="517"/>
      <c r="DI25" s="517"/>
      <c r="DJ25" s="517"/>
      <c r="DK25" s="517"/>
      <c r="DL25" s="517"/>
      <c r="DM25" s="517"/>
      <c r="DN25" s="517"/>
      <c r="DO25" s="517"/>
      <c r="DP25" s="517"/>
      <c r="DQ25" s="517"/>
      <c r="DR25" s="517"/>
      <c r="DS25" s="517"/>
      <c r="DT25" s="517"/>
      <c r="DU25" s="517"/>
      <c r="DV25" s="517"/>
      <c r="DW25" s="517"/>
      <c r="DX25" s="517"/>
      <c r="DY25" s="517"/>
      <c r="DZ25" s="517"/>
      <c r="EA25" s="517"/>
      <c r="EB25" s="517"/>
      <c r="EC25" s="517"/>
      <c r="ED25" s="517"/>
      <c r="EE25" s="517"/>
      <c r="EF25" s="517"/>
      <c r="EG25" s="517"/>
      <c r="EH25" s="517"/>
      <c r="EI25" s="517"/>
      <c r="EJ25" s="517"/>
      <c r="EK25" s="517"/>
      <c r="EL25" s="517"/>
      <c r="EM25" s="517"/>
      <c r="EN25" s="517"/>
      <c r="EO25" s="517"/>
      <c r="EP25" s="517"/>
      <c r="EQ25" s="517"/>
      <c r="ER25" s="517"/>
      <c r="ES25" s="517"/>
      <c r="ET25" s="517"/>
      <c r="EU25" s="517"/>
      <c r="EV25" s="517"/>
      <c r="EW25" s="517"/>
      <c r="EX25" s="517"/>
      <c r="EY25" s="517"/>
      <c r="EZ25" s="517"/>
      <c r="FA25" s="517"/>
      <c r="FB25" s="517"/>
      <c r="FC25" s="517"/>
      <c r="FD25" s="517"/>
      <c r="FE25" s="517"/>
      <c r="FF25" s="517"/>
      <c r="FG25" s="517"/>
      <c r="FH25" s="517"/>
      <c r="FI25" s="517"/>
      <c r="FJ25" s="517"/>
      <c r="FK25" s="517"/>
      <c r="FL25" s="517"/>
      <c r="FM25" s="517"/>
      <c r="FN25" s="517"/>
      <c r="FO25" s="517"/>
      <c r="FP25" s="517"/>
      <c r="FQ25" s="517"/>
      <c r="FR25" s="517"/>
      <c r="FS25" s="517"/>
      <c r="FT25" s="517"/>
      <c r="FU25" s="517"/>
      <c r="FV25" s="517"/>
      <c r="FW25" s="517"/>
      <c r="FX25" s="517"/>
      <c r="FY25" s="517"/>
      <c r="FZ25" s="517"/>
      <c r="GA25" s="517"/>
      <c r="GB25" s="517"/>
      <c r="GC25" s="517"/>
      <c r="GD25" s="517"/>
      <c r="GE25" s="517"/>
      <c r="GF25" s="517"/>
      <c r="GG25" s="517"/>
      <c r="GH25" s="517"/>
      <c r="GI25" s="517"/>
      <c r="GJ25" s="517"/>
      <c r="GK25" s="517"/>
      <c r="GL25" s="517"/>
      <c r="GM25" s="517"/>
      <c r="GN25" s="517"/>
      <c r="GO25" s="517"/>
      <c r="GP25" s="517"/>
      <c r="GQ25" s="517"/>
      <c r="GR25" s="517"/>
      <c r="GS25" s="517"/>
      <c r="GT25" s="517"/>
      <c r="GU25" s="517"/>
      <c r="GV25" s="517"/>
      <c r="GW25" s="517"/>
      <c r="GX25" s="517"/>
      <c r="GY25" s="517"/>
      <c r="GZ25" s="517"/>
      <c r="HA25" s="517"/>
      <c r="HB25" s="517"/>
      <c r="HC25" s="517"/>
      <c r="HD25" s="517"/>
      <c r="HE25" s="517"/>
      <c r="HF25" s="517"/>
      <c r="HG25" s="517"/>
      <c r="HH25" s="517"/>
      <c r="HI25" s="517"/>
      <c r="HJ25" s="517"/>
      <c r="HK25" s="517"/>
      <c r="HL25" s="517"/>
      <c r="HM25" s="517"/>
      <c r="HN25" s="517"/>
      <c r="HO25" s="517"/>
      <c r="HP25" s="517"/>
      <c r="HQ25" s="517"/>
      <c r="HR25" s="517"/>
      <c r="HS25" s="517"/>
      <c r="HT25" s="517"/>
      <c r="HU25" s="517"/>
      <c r="HV25" s="517"/>
      <c r="HW25" s="517"/>
      <c r="HX25" s="517"/>
      <c r="HY25" s="517"/>
      <c r="HZ25" s="517"/>
      <c r="IA25" s="517"/>
      <c r="IB25" s="517"/>
      <c r="IC25" s="517"/>
      <c r="ID25" s="517"/>
      <c r="IE25" s="517"/>
      <c r="IF25" s="517"/>
      <c r="IG25" s="517"/>
      <c r="IH25" s="517"/>
      <c r="II25" s="517"/>
      <c r="IJ25" s="517"/>
      <c r="IK25" s="517"/>
      <c r="IL25" s="517"/>
      <c r="IM25" s="517"/>
      <c r="IN25" s="517"/>
      <c r="IO25" s="517"/>
      <c r="IP25" s="517"/>
      <c r="IQ25" s="517"/>
      <c r="IR25" s="517"/>
      <c r="IS25" s="517"/>
      <c r="IT25" s="517"/>
      <c r="IU25" s="517"/>
      <c r="IV25" s="517"/>
      <c r="IW25" s="517"/>
      <c r="IX25" s="517"/>
      <c r="IY25" s="517"/>
      <c r="IZ25" s="517"/>
      <c r="JA25" s="517"/>
      <c r="JB25" s="517"/>
      <c r="JC25" s="517"/>
      <c r="JD25" s="517"/>
      <c r="JE25" s="517"/>
      <c r="JF25" s="517"/>
      <c r="JG25" s="517"/>
      <c r="JH25" s="517"/>
      <c r="JI25" s="517"/>
      <c r="JJ25" s="517"/>
      <c r="JK25" s="517"/>
      <c r="JL25" s="517"/>
      <c r="JM25" s="517"/>
      <c r="JN25" s="517"/>
      <c r="JO25" s="517"/>
      <c r="JP25" s="517"/>
      <c r="JQ25" s="517"/>
      <c r="JR25" s="517"/>
      <c r="JS25" s="517"/>
      <c r="JT25" s="517"/>
      <c r="JU25" s="517"/>
      <c r="JV25" s="517"/>
      <c r="JW25" s="517"/>
      <c r="JX25" s="517"/>
      <c r="JY25" s="517"/>
      <c r="JZ25" s="517"/>
      <c r="KA25" s="517"/>
      <c r="KB25" s="517"/>
      <c r="KC25" s="517"/>
      <c r="KD25" s="517"/>
      <c r="KE25" s="517"/>
      <c r="KF25" s="517"/>
      <c r="KG25" s="517"/>
      <c r="KH25" s="517"/>
      <c r="KI25" s="517"/>
      <c r="KJ25" s="517"/>
      <c r="KK25" s="517"/>
      <c r="KL25" s="517"/>
      <c r="KM25" s="517"/>
      <c r="KN25" s="517"/>
      <c r="KO25" s="517"/>
      <c r="KP25" s="517"/>
      <c r="KQ25" s="517"/>
      <c r="KR25" s="517"/>
      <c r="KS25" s="517"/>
      <c r="KT25" s="517"/>
      <c r="KU25" s="517"/>
      <c r="KV25" s="517"/>
      <c r="KW25" s="517"/>
      <c r="KX25" s="517"/>
      <c r="KY25" s="517"/>
      <c r="KZ25" s="517"/>
      <c r="LA25" s="517"/>
      <c r="LB25" s="517"/>
      <c r="LC25" s="517"/>
      <c r="LD25" s="517"/>
      <c r="LE25" s="517"/>
      <c r="LF25" s="517"/>
      <c r="LG25" s="517"/>
      <c r="LH25" s="517"/>
      <c r="LI25" s="517"/>
      <c r="LJ25" s="517"/>
      <c r="LK25" s="517"/>
      <c r="LL25" s="517"/>
    </row>
    <row r="26" spans="1:324" s="518" customFormat="1" ht="110.1" customHeight="1">
      <c r="A26" s="515">
        <v>3</v>
      </c>
      <c r="B26" s="632" t="s">
        <v>303</v>
      </c>
      <c r="C26" s="632"/>
      <c r="D26" s="632"/>
      <c r="E26" s="632"/>
      <c r="F26" s="520" t="s">
        <v>467</v>
      </c>
      <c r="G26" s="517"/>
      <c r="H26" s="295"/>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517"/>
      <c r="BZ26" s="517"/>
      <c r="CA26" s="517"/>
      <c r="CB26" s="517"/>
      <c r="CC26" s="517"/>
      <c r="CD26" s="517"/>
      <c r="CE26" s="517"/>
      <c r="CF26" s="517"/>
      <c r="CG26" s="517"/>
      <c r="CH26" s="517"/>
      <c r="CI26" s="517"/>
      <c r="CJ26" s="517"/>
      <c r="CK26" s="517"/>
      <c r="CL26" s="517"/>
      <c r="CM26" s="517"/>
      <c r="CN26" s="517"/>
      <c r="CO26" s="517"/>
      <c r="CP26" s="517"/>
      <c r="CQ26" s="517"/>
      <c r="CR26" s="517"/>
      <c r="CS26" s="517"/>
      <c r="CT26" s="517"/>
      <c r="CU26" s="517"/>
      <c r="CV26" s="517"/>
      <c r="CW26" s="517"/>
      <c r="CX26" s="517"/>
      <c r="CY26" s="517"/>
      <c r="CZ26" s="517"/>
      <c r="DA26" s="517"/>
      <c r="DB26" s="517"/>
      <c r="DC26" s="517"/>
      <c r="DD26" s="517"/>
      <c r="DE26" s="517"/>
      <c r="DF26" s="517"/>
      <c r="DG26" s="517"/>
      <c r="DH26" s="517"/>
      <c r="DI26" s="517"/>
      <c r="DJ26" s="517"/>
      <c r="DK26" s="517"/>
      <c r="DL26" s="517"/>
      <c r="DM26" s="517"/>
      <c r="DN26" s="517"/>
      <c r="DO26" s="517"/>
      <c r="DP26" s="517"/>
      <c r="DQ26" s="517"/>
      <c r="DR26" s="517"/>
      <c r="DS26" s="517"/>
      <c r="DT26" s="517"/>
      <c r="DU26" s="517"/>
      <c r="DV26" s="517"/>
      <c r="DW26" s="517"/>
      <c r="DX26" s="517"/>
      <c r="DY26" s="517"/>
      <c r="DZ26" s="517"/>
      <c r="EA26" s="517"/>
      <c r="EB26" s="517"/>
      <c r="EC26" s="517"/>
      <c r="ED26" s="517"/>
      <c r="EE26" s="517"/>
      <c r="EF26" s="517"/>
      <c r="EG26" s="517"/>
      <c r="EH26" s="517"/>
      <c r="EI26" s="517"/>
      <c r="EJ26" s="517"/>
      <c r="EK26" s="517"/>
      <c r="EL26" s="517"/>
      <c r="EM26" s="517"/>
      <c r="EN26" s="517"/>
      <c r="EO26" s="517"/>
      <c r="EP26" s="517"/>
      <c r="EQ26" s="517"/>
      <c r="ER26" s="517"/>
      <c r="ES26" s="517"/>
      <c r="ET26" s="517"/>
      <c r="EU26" s="517"/>
      <c r="EV26" s="517"/>
      <c r="EW26" s="517"/>
      <c r="EX26" s="517"/>
      <c r="EY26" s="517"/>
      <c r="EZ26" s="517"/>
      <c r="FA26" s="517"/>
      <c r="FB26" s="517"/>
      <c r="FC26" s="517"/>
      <c r="FD26" s="517"/>
      <c r="FE26" s="517"/>
      <c r="FF26" s="517"/>
      <c r="FG26" s="517"/>
      <c r="FH26" s="517"/>
      <c r="FI26" s="517"/>
      <c r="FJ26" s="517"/>
      <c r="FK26" s="517"/>
      <c r="FL26" s="517"/>
      <c r="FM26" s="517"/>
      <c r="FN26" s="517"/>
      <c r="FO26" s="517"/>
      <c r="FP26" s="517"/>
      <c r="FQ26" s="517"/>
      <c r="FR26" s="517"/>
      <c r="FS26" s="517"/>
      <c r="FT26" s="517"/>
      <c r="FU26" s="517"/>
      <c r="FV26" s="517"/>
      <c r="FW26" s="517"/>
      <c r="FX26" s="517"/>
      <c r="FY26" s="517"/>
      <c r="FZ26" s="517"/>
      <c r="GA26" s="517"/>
      <c r="GB26" s="517"/>
      <c r="GC26" s="517"/>
      <c r="GD26" s="517"/>
      <c r="GE26" s="517"/>
      <c r="GF26" s="517"/>
      <c r="GG26" s="517"/>
      <c r="GH26" s="517"/>
      <c r="GI26" s="517"/>
      <c r="GJ26" s="517"/>
      <c r="GK26" s="517"/>
      <c r="GL26" s="517"/>
      <c r="GM26" s="517"/>
      <c r="GN26" s="517"/>
      <c r="GO26" s="517"/>
      <c r="GP26" s="517"/>
      <c r="GQ26" s="517"/>
      <c r="GR26" s="517"/>
      <c r="GS26" s="517"/>
      <c r="GT26" s="517"/>
      <c r="GU26" s="517"/>
      <c r="GV26" s="517"/>
      <c r="GW26" s="517"/>
      <c r="GX26" s="517"/>
      <c r="GY26" s="517"/>
      <c r="GZ26" s="517"/>
      <c r="HA26" s="517"/>
      <c r="HB26" s="517"/>
      <c r="HC26" s="517"/>
      <c r="HD26" s="517"/>
      <c r="HE26" s="517"/>
      <c r="HF26" s="517"/>
      <c r="HG26" s="517"/>
      <c r="HH26" s="517"/>
      <c r="HI26" s="517"/>
      <c r="HJ26" s="517"/>
      <c r="HK26" s="517"/>
      <c r="HL26" s="517"/>
      <c r="HM26" s="517"/>
      <c r="HN26" s="517"/>
      <c r="HO26" s="517"/>
      <c r="HP26" s="517"/>
      <c r="HQ26" s="517"/>
      <c r="HR26" s="517"/>
      <c r="HS26" s="517"/>
      <c r="HT26" s="517"/>
      <c r="HU26" s="517"/>
      <c r="HV26" s="517"/>
      <c r="HW26" s="517"/>
      <c r="HX26" s="517"/>
      <c r="HY26" s="517"/>
      <c r="HZ26" s="517"/>
      <c r="IA26" s="517"/>
      <c r="IB26" s="517"/>
      <c r="IC26" s="517"/>
      <c r="ID26" s="517"/>
      <c r="IE26" s="517"/>
      <c r="IF26" s="517"/>
      <c r="IG26" s="517"/>
      <c r="IH26" s="517"/>
      <c r="II26" s="517"/>
      <c r="IJ26" s="517"/>
      <c r="IK26" s="517"/>
      <c r="IL26" s="517"/>
      <c r="IM26" s="517"/>
      <c r="IN26" s="517"/>
      <c r="IO26" s="517"/>
      <c r="IP26" s="517"/>
      <c r="IQ26" s="517"/>
      <c r="IR26" s="517"/>
      <c r="IS26" s="517"/>
      <c r="IT26" s="517"/>
      <c r="IU26" s="517"/>
      <c r="IV26" s="517"/>
      <c r="IW26" s="517"/>
      <c r="IX26" s="517"/>
      <c r="IY26" s="517"/>
      <c r="IZ26" s="517"/>
      <c r="JA26" s="517"/>
      <c r="JB26" s="517"/>
      <c r="JC26" s="517"/>
      <c r="JD26" s="517"/>
      <c r="JE26" s="517"/>
      <c r="JF26" s="517"/>
      <c r="JG26" s="517"/>
      <c r="JH26" s="517"/>
      <c r="JI26" s="517"/>
      <c r="JJ26" s="517"/>
      <c r="JK26" s="517"/>
      <c r="JL26" s="517"/>
      <c r="JM26" s="517"/>
      <c r="JN26" s="517"/>
      <c r="JO26" s="517"/>
      <c r="JP26" s="517"/>
      <c r="JQ26" s="517"/>
      <c r="JR26" s="517"/>
      <c r="JS26" s="517"/>
      <c r="JT26" s="517"/>
      <c r="JU26" s="517"/>
      <c r="JV26" s="517"/>
      <c r="JW26" s="517"/>
      <c r="JX26" s="517"/>
      <c r="JY26" s="517"/>
      <c r="JZ26" s="517"/>
      <c r="KA26" s="517"/>
      <c r="KB26" s="517"/>
      <c r="KC26" s="517"/>
      <c r="KD26" s="517"/>
      <c r="KE26" s="517"/>
      <c r="KF26" s="517"/>
      <c r="KG26" s="517"/>
      <c r="KH26" s="517"/>
      <c r="KI26" s="517"/>
      <c r="KJ26" s="517"/>
      <c r="KK26" s="517"/>
      <c r="KL26" s="517"/>
      <c r="KM26" s="517"/>
      <c r="KN26" s="517"/>
      <c r="KO26" s="517"/>
      <c r="KP26" s="517"/>
      <c r="KQ26" s="517"/>
      <c r="KR26" s="517"/>
      <c r="KS26" s="517"/>
      <c r="KT26" s="517"/>
      <c r="KU26" s="517"/>
      <c r="KV26" s="517"/>
      <c r="KW26" s="517"/>
      <c r="KX26" s="517"/>
      <c r="KY26" s="517"/>
      <c r="KZ26" s="517"/>
      <c r="LA26" s="517"/>
      <c r="LB26" s="517"/>
      <c r="LC26" s="517"/>
      <c r="LD26" s="517"/>
      <c r="LE26" s="517"/>
      <c r="LF26" s="517"/>
      <c r="LG26" s="517"/>
      <c r="LH26" s="517"/>
      <c r="LI26" s="517"/>
      <c r="LJ26" s="517"/>
      <c r="LK26" s="517"/>
      <c r="LL26" s="517"/>
    </row>
    <row r="27" spans="1:324" s="518" customFormat="1" ht="110.1" customHeight="1">
      <c r="A27" s="515">
        <v>4</v>
      </c>
      <c r="B27" s="632" t="s">
        <v>304</v>
      </c>
      <c r="C27" s="632"/>
      <c r="D27" s="632"/>
      <c r="E27" s="632"/>
      <c r="F27" s="520" t="s">
        <v>467</v>
      </c>
      <c r="G27" s="517"/>
      <c r="H27" s="295"/>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517"/>
      <c r="BU27" s="517"/>
      <c r="BV27" s="517"/>
      <c r="BW27" s="517"/>
      <c r="BX27" s="517"/>
      <c r="BY27" s="517"/>
      <c r="BZ27" s="517"/>
      <c r="CA27" s="517"/>
      <c r="CB27" s="517"/>
      <c r="CC27" s="517"/>
      <c r="CD27" s="517"/>
      <c r="CE27" s="517"/>
      <c r="CF27" s="517"/>
      <c r="CG27" s="517"/>
      <c r="CH27" s="517"/>
      <c r="CI27" s="517"/>
      <c r="CJ27" s="517"/>
      <c r="CK27" s="517"/>
      <c r="CL27" s="517"/>
      <c r="CM27" s="517"/>
      <c r="CN27" s="517"/>
      <c r="CO27" s="517"/>
      <c r="CP27" s="517"/>
      <c r="CQ27" s="517"/>
      <c r="CR27" s="517"/>
      <c r="CS27" s="517"/>
      <c r="CT27" s="517"/>
      <c r="CU27" s="517"/>
      <c r="CV27" s="517"/>
      <c r="CW27" s="517"/>
      <c r="CX27" s="517"/>
      <c r="CY27" s="517"/>
      <c r="CZ27" s="517"/>
      <c r="DA27" s="517"/>
      <c r="DB27" s="517"/>
      <c r="DC27" s="517"/>
      <c r="DD27" s="517"/>
      <c r="DE27" s="517"/>
      <c r="DF27" s="517"/>
      <c r="DG27" s="517"/>
      <c r="DH27" s="517"/>
      <c r="DI27" s="517"/>
      <c r="DJ27" s="517"/>
      <c r="DK27" s="517"/>
      <c r="DL27" s="517"/>
      <c r="DM27" s="517"/>
      <c r="DN27" s="517"/>
      <c r="DO27" s="517"/>
      <c r="DP27" s="517"/>
      <c r="DQ27" s="517"/>
      <c r="DR27" s="517"/>
      <c r="DS27" s="517"/>
      <c r="DT27" s="517"/>
      <c r="DU27" s="517"/>
      <c r="DV27" s="517"/>
      <c r="DW27" s="517"/>
      <c r="DX27" s="517"/>
      <c r="DY27" s="517"/>
      <c r="DZ27" s="517"/>
      <c r="EA27" s="517"/>
      <c r="EB27" s="517"/>
      <c r="EC27" s="517"/>
      <c r="ED27" s="517"/>
      <c r="EE27" s="517"/>
      <c r="EF27" s="517"/>
      <c r="EG27" s="517"/>
      <c r="EH27" s="517"/>
      <c r="EI27" s="517"/>
      <c r="EJ27" s="517"/>
      <c r="EK27" s="517"/>
      <c r="EL27" s="517"/>
      <c r="EM27" s="517"/>
      <c r="EN27" s="517"/>
      <c r="EO27" s="517"/>
      <c r="EP27" s="517"/>
      <c r="EQ27" s="517"/>
      <c r="ER27" s="517"/>
      <c r="ES27" s="517"/>
      <c r="ET27" s="517"/>
      <c r="EU27" s="517"/>
      <c r="EV27" s="517"/>
      <c r="EW27" s="517"/>
      <c r="EX27" s="517"/>
      <c r="EY27" s="517"/>
      <c r="EZ27" s="517"/>
      <c r="FA27" s="517"/>
      <c r="FB27" s="517"/>
      <c r="FC27" s="517"/>
      <c r="FD27" s="517"/>
      <c r="FE27" s="517"/>
      <c r="FF27" s="517"/>
      <c r="FG27" s="517"/>
      <c r="FH27" s="517"/>
      <c r="FI27" s="517"/>
      <c r="FJ27" s="517"/>
      <c r="FK27" s="517"/>
      <c r="FL27" s="517"/>
      <c r="FM27" s="517"/>
      <c r="FN27" s="517"/>
      <c r="FO27" s="517"/>
      <c r="FP27" s="517"/>
      <c r="FQ27" s="517"/>
      <c r="FR27" s="517"/>
      <c r="FS27" s="517"/>
      <c r="FT27" s="517"/>
      <c r="FU27" s="517"/>
      <c r="FV27" s="517"/>
      <c r="FW27" s="517"/>
      <c r="FX27" s="517"/>
      <c r="FY27" s="517"/>
      <c r="FZ27" s="517"/>
      <c r="GA27" s="517"/>
      <c r="GB27" s="517"/>
      <c r="GC27" s="517"/>
      <c r="GD27" s="517"/>
      <c r="GE27" s="517"/>
      <c r="GF27" s="517"/>
      <c r="GG27" s="517"/>
      <c r="GH27" s="517"/>
      <c r="GI27" s="517"/>
      <c r="GJ27" s="517"/>
      <c r="GK27" s="517"/>
      <c r="GL27" s="517"/>
      <c r="GM27" s="517"/>
      <c r="GN27" s="517"/>
      <c r="GO27" s="517"/>
      <c r="GP27" s="517"/>
      <c r="GQ27" s="517"/>
      <c r="GR27" s="517"/>
      <c r="GS27" s="517"/>
      <c r="GT27" s="517"/>
      <c r="GU27" s="517"/>
      <c r="GV27" s="517"/>
      <c r="GW27" s="517"/>
      <c r="GX27" s="517"/>
      <c r="GY27" s="517"/>
      <c r="GZ27" s="517"/>
      <c r="HA27" s="517"/>
      <c r="HB27" s="517"/>
      <c r="HC27" s="517"/>
      <c r="HD27" s="517"/>
      <c r="HE27" s="517"/>
      <c r="HF27" s="517"/>
      <c r="HG27" s="517"/>
      <c r="HH27" s="517"/>
      <c r="HI27" s="517"/>
      <c r="HJ27" s="517"/>
      <c r="HK27" s="517"/>
      <c r="HL27" s="517"/>
      <c r="HM27" s="517"/>
      <c r="HN27" s="517"/>
      <c r="HO27" s="517"/>
      <c r="HP27" s="517"/>
      <c r="HQ27" s="517"/>
      <c r="HR27" s="517"/>
      <c r="HS27" s="517"/>
      <c r="HT27" s="517"/>
      <c r="HU27" s="517"/>
      <c r="HV27" s="517"/>
      <c r="HW27" s="517"/>
      <c r="HX27" s="517"/>
      <c r="HY27" s="517"/>
      <c r="HZ27" s="517"/>
      <c r="IA27" s="517"/>
      <c r="IB27" s="517"/>
      <c r="IC27" s="517"/>
      <c r="ID27" s="517"/>
      <c r="IE27" s="517"/>
      <c r="IF27" s="517"/>
      <c r="IG27" s="517"/>
      <c r="IH27" s="517"/>
      <c r="II27" s="517"/>
      <c r="IJ27" s="517"/>
      <c r="IK27" s="517"/>
      <c r="IL27" s="517"/>
      <c r="IM27" s="517"/>
      <c r="IN27" s="517"/>
      <c r="IO27" s="517"/>
      <c r="IP27" s="517"/>
      <c r="IQ27" s="517"/>
      <c r="IR27" s="517"/>
      <c r="IS27" s="517"/>
      <c r="IT27" s="517"/>
      <c r="IU27" s="517"/>
      <c r="IV27" s="517"/>
      <c r="IW27" s="517"/>
      <c r="IX27" s="517"/>
      <c r="IY27" s="517"/>
      <c r="IZ27" s="517"/>
      <c r="JA27" s="517"/>
      <c r="JB27" s="517"/>
      <c r="JC27" s="517"/>
      <c r="JD27" s="517"/>
      <c r="JE27" s="517"/>
      <c r="JF27" s="517"/>
      <c r="JG27" s="517"/>
      <c r="JH27" s="517"/>
      <c r="JI27" s="517"/>
      <c r="JJ27" s="517"/>
      <c r="JK27" s="517"/>
      <c r="JL27" s="517"/>
      <c r="JM27" s="517"/>
      <c r="JN27" s="517"/>
      <c r="JO27" s="517"/>
      <c r="JP27" s="517"/>
      <c r="JQ27" s="517"/>
      <c r="JR27" s="517"/>
      <c r="JS27" s="517"/>
      <c r="JT27" s="517"/>
      <c r="JU27" s="517"/>
      <c r="JV27" s="517"/>
      <c r="JW27" s="517"/>
      <c r="JX27" s="517"/>
      <c r="JY27" s="517"/>
      <c r="JZ27" s="517"/>
      <c r="KA27" s="517"/>
      <c r="KB27" s="517"/>
      <c r="KC27" s="517"/>
      <c r="KD27" s="517"/>
      <c r="KE27" s="517"/>
      <c r="KF27" s="517"/>
      <c r="KG27" s="517"/>
      <c r="KH27" s="517"/>
      <c r="KI27" s="517"/>
      <c r="KJ27" s="517"/>
      <c r="KK27" s="517"/>
      <c r="KL27" s="517"/>
      <c r="KM27" s="517"/>
      <c r="KN27" s="517"/>
      <c r="KO27" s="517"/>
      <c r="KP27" s="517"/>
      <c r="KQ27" s="517"/>
      <c r="KR27" s="517"/>
      <c r="KS27" s="517"/>
      <c r="KT27" s="517"/>
      <c r="KU27" s="517"/>
      <c r="KV27" s="517"/>
      <c r="KW27" s="517"/>
      <c r="KX27" s="517"/>
      <c r="KY27" s="517"/>
      <c r="KZ27" s="517"/>
      <c r="LA27" s="517"/>
      <c r="LB27" s="517"/>
      <c r="LC27" s="517"/>
      <c r="LD27" s="517"/>
      <c r="LE27" s="517"/>
      <c r="LF27" s="517"/>
      <c r="LG27" s="517"/>
      <c r="LH27" s="517"/>
      <c r="LI27" s="517"/>
      <c r="LJ27" s="517"/>
      <c r="LK27" s="517"/>
      <c r="LL27" s="517"/>
    </row>
    <row r="28" spans="1:324" s="518" customFormat="1" ht="110.1" customHeight="1">
      <c r="A28" s="515">
        <v>5</v>
      </c>
      <c r="B28" s="632" t="s">
        <v>305</v>
      </c>
      <c r="C28" s="632"/>
      <c r="D28" s="632"/>
      <c r="E28" s="632"/>
      <c r="F28" s="520" t="s">
        <v>467</v>
      </c>
      <c r="G28" s="517"/>
      <c r="H28" s="295"/>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c r="BR28" s="517"/>
      <c r="BS28" s="517"/>
      <c r="BT28" s="517"/>
      <c r="BU28" s="517"/>
      <c r="BV28" s="517"/>
      <c r="BW28" s="517"/>
      <c r="BX28" s="517"/>
      <c r="BY28" s="517"/>
      <c r="BZ28" s="517"/>
      <c r="CA28" s="517"/>
      <c r="CB28" s="517"/>
      <c r="CC28" s="517"/>
      <c r="CD28" s="517"/>
      <c r="CE28" s="517"/>
      <c r="CF28" s="517"/>
      <c r="CG28" s="517"/>
      <c r="CH28" s="517"/>
      <c r="CI28" s="517"/>
      <c r="CJ28" s="517"/>
      <c r="CK28" s="517"/>
      <c r="CL28" s="517"/>
      <c r="CM28" s="517"/>
      <c r="CN28" s="517"/>
      <c r="CO28" s="517"/>
      <c r="CP28" s="517"/>
      <c r="CQ28" s="517"/>
      <c r="CR28" s="517"/>
      <c r="CS28" s="517"/>
      <c r="CT28" s="517"/>
      <c r="CU28" s="517"/>
      <c r="CV28" s="517"/>
      <c r="CW28" s="517"/>
      <c r="CX28" s="517"/>
      <c r="CY28" s="517"/>
      <c r="CZ28" s="517"/>
      <c r="DA28" s="517"/>
      <c r="DB28" s="517"/>
      <c r="DC28" s="517"/>
      <c r="DD28" s="517"/>
      <c r="DE28" s="517"/>
      <c r="DF28" s="517"/>
      <c r="DG28" s="517"/>
      <c r="DH28" s="517"/>
      <c r="DI28" s="517"/>
      <c r="DJ28" s="517"/>
      <c r="DK28" s="517"/>
      <c r="DL28" s="517"/>
      <c r="DM28" s="517"/>
      <c r="DN28" s="517"/>
      <c r="DO28" s="517"/>
      <c r="DP28" s="517"/>
      <c r="DQ28" s="517"/>
      <c r="DR28" s="517"/>
      <c r="DS28" s="517"/>
      <c r="DT28" s="517"/>
      <c r="DU28" s="517"/>
      <c r="DV28" s="517"/>
      <c r="DW28" s="517"/>
      <c r="DX28" s="517"/>
      <c r="DY28" s="517"/>
      <c r="DZ28" s="517"/>
      <c r="EA28" s="517"/>
      <c r="EB28" s="517"/>
      <c r="EC28" s="517"/>
      <c r="ED28" s="517"/>
      <c r="EE28" s="517"/>
      <c r="EF28" s="517"/>
      <c r="EG28" s="517"/>
      <c r="EH28" s="517"/>
      <c r="EI28" s="517"/>
      <c r="EJ28" s="517"/>
      <c r="EK28" s="517"/>
      <c r="EL28" s="517"/>
      <c r="EM28" s="517"/>
      <c r="EN28" s="517"/>
      <c r="EO28" s="517"/>
      <c r="EP28" s="517"/>
      <c r="EQ28" s="517"/>
      <c r="ER28" s="517"/>
      <c r="ES28" s="517"/>
      <c r="ET28" s="517"/>
      <c r="EU28" s="517"/>
      <c r="EV28" s="517"/>
      <c r="EW28" s="517"/>
      <c r="EX28" s="517"/>
      <c r="EY28" s="517"/>
      <c r="EZ28" s="517"/>
      <c r="FA28" s="517"/>
      <c r="FB28" s="517"/>
      <c r="FC28" s="517"/>
      <c r="FD28" s="517"/>
      <c r="FE28" s="517"/>
      <c r="FF28" s="517"/>
      <c r="FG28" s="517"/>
      <c r="FH28" s="517"/>
      <c r="FI28" s="517"/>
      <c r="FJ28" s="517"/>
      <c r="FK28" s="517"/>
      <c r="FL28" s="517"/>
      <c r="FM28" s="517"/>
      <c r="FN28" s="517"/>
      <c r="FO28" s="517"/>
      <c r="FP28" s="517"/>
      <c r="FQ28" s="517"/>
      <c r="FR28" s="517"/>
      <c r="FS28" s="517"/>
      <c r="FT28" s="517"/>
      <c r="FU28" s="517"/>
      <c r="FV28" s="517"/>
      <c r="FW28" s="517"/>
      <c r="FX28" s="517"/>
      <c r="FY28" s="517"/>
      <c r="FZ28" s="517"/>
      <c r="GA28" s="517"/>
      <c r="GB28" s="517"/>
      <c r="GC28" s="517"/>
      <c r="GD28" s="517"/>
      <c r="GE28" s="517"/>
      <c r="GF28" s="517"/>
      <c r="GG28" s="517"/>
      <c r="GH28" s="517"/>
      <c r="GI28" s="517"/>
      <c r="GJ28" s="517"/>
      <c r="GK28" s="517"/>
      <c r="GL28" s="517"/>
      <c r="GM28" s="517"/>
      <c r="GN28" s="517"/>
      <c r="GO28" s="517"/>
      <c r="GP28" s="517"/>
      <c r="GQ28" s="517"/>
      <c r="GR28" s="517"/>
      <c r="GS28" s="517"/>
      <c r="GT28" s="517"/>
      <c r="GU28" s="517"/>
      <c r="GV28" s="517"/>
      <c r="GW28" s="517"/>
      <c r="GX28" s="517"/>
      <c r="GY28" s="517"/>
      <c r="GZ28" s="517"/>
      <c r="HA28" s="517"/>
      <c r="HB28" s="517"/>
      <c r="HC28" s="517"/>
      <c r="HD28" s="517"/>
      <c r="HE28" s="517"/>
      <c r="HF28" s="517"/>
      <c r="HG28" s="517"/>
      <c r="HH28" s="517"/>
      <c r="HI28" s="517"/>
      <c r="HJ28" s="517"/>
      <c r="HK28" s="517"/>
      <c r="HL28" s="517"/>
      <c r="HM28" s="517"/>
      <c r="HN28" s="517"/>
      <c r="HO28" s="517"/>
      <c r="HP28" s="517"/>
      <c r="HQ28" s="517"/>
      <c r="HR28" s="517"/>
      <c r="HS28" s="517"/>
      <c r="HT28" s="517"/>
      <c r="HU28" s="517"/>
      <c r="HV28" s="517"/>
      <c r="HW28" s="517"/>
      <c r="HX28" s="517"/>
      <c r="HY28" s="517"/>
      <c r="HZ28" s="517"/>
      <c r="IA28" s="517"/>
      <c r="IB28" s="517"/>
      <c r="IC28" s="517"/>
      <c r="ID28" s="517"/>
      <c r="IE28" s="517"/>
      <c r="IF28" s="517"/>
      <c r="IG28" s="517"/>
      <c r="IH28" s="517"/>
      <c r="II28" s="517"/>
      <c r="IJ28" s="517"/>
      <c r="IK28" s="517"/>
      <c r="IL28" s="517"/>
      <c r="IM28" s="517"/>
      <c r="IN28" s="517"/>
      <c r="IO28" s="517"/>
      <c r="IP28" s="517"/>
      <c r="IQ28" s="517"/>
      <c r="IR28" s="517"/>
      <c r="IS28" s="517"/>
      <c r="IT28" s="517"/>
      <c r="IU28" s="517"/>
      <c r="IV28" s="517"/>
      <c r="IW28" s="517"/>
      <c r="IX28" s="517"/>
      <c r="IY28" s="517"/>
      <c r="IZ28" s="517"/>
      <c r="JA28" s="517"/>
      <c r="JB28" s="517"/>
      <c r="JC28" s="517"/>
      <c r="JD28" s="517"/>
      <c r="JE28" s="517"/>
      <c r="JF28" s="517"/>
      <c r="JG28" s="517"/>
      <c r="JH28" s="517"/>
      <c r="JI28" s="517"/>
      <c r="JJ28" s="517"/>
      <c r="JK28" s="517"/>
      <c r="JL28" s="517"/>
      <c r="JM28" s="517"/>
      <c r="JN28" s="517"/>
      <c r="JO28" s="517"/>
      <c r="JP28" s="517"/>
      <c r="JQ28" s="517"/>
      <c r="JR28" s="517"/>
      <c r="JS28" s="517"/>
      <c r="JT28" s="517"/>
      <c r="JU28" s="517"/>
      <c r="JV28" s="517"/>
      <c r="JW28" s="517"/>
      <c r="JX28" s="517"/>
      <c r="JY28" s="517"/>
      <c r="JZ28" s="517"/>
      <c r="KA28" s="517"/>
      <c r="KB28" s="517"/>
      <c r="KC28" s="517"/>
      <c r="KD28" s="517"/>
      <c r="KE28" s="517"/>
      <c r="KF28" s="517"/>
      <c r="KG28" s="517"/>
      <c r="KH28" s="517"/>
      <c r="KI28" s="517"/>
      <c r="KJ28" s="517"/>
      <c r="KK28" s="517"/>
      <c r="KL28" s="517"/>
      <c r="KM28" s="517"/>
      <c r="KN28" s="517"/>
      <c r="KO28" s="517"/>
      <c r="KP28" s="517"/>
      <c r="KQ28" s="517"/>
      <c r="KR28" s="517"/>
      <c r="KS28" s="517"/>
      <c r="KT28" s="517"/>
      <c r="KU28" s="517"/>
      <c r="KV28" s="517"/>
      <c r="KW28" s="517"/>
      <c r="KX28" s="517"/>
      <c r="KY28" s="517"/>
      <c r="KZ28" s="517"/>
      <c r="LA28" s="517"/>
      <c r="LB28" s="517"/>
      <c r="LC28" s="517"/>
      <c r="LD28" s="517"/>
      <c r="LE28" s="517"/>
      <c r="LF28" s="517"/>
      <c r="LG28" s="517"/>
      <c r="LH28" s="517"/>
      <c r="LI28" s="517"/>
      <c r="LJ28" s="517"/>
      <c r="LK28" s="517"/>
      <c r="LL28" s="517"/>
    </row>
    <row r="29" spans="1:324" s="518" customFormat="1" ht="99.95" customHeight="1">
      <c r="A29" s="515">
        <v>6</v>
      </c>
      <c r="B29" s="632" t="s">
        <v>306</v>
      </c>
      <c r="C29" s="632"/>
      <c r="D29" s="632"/>
      <c r="E29" s="632"/>
      <c r="F29" s="520" t="s">
        <v>465</v>
      </c>
      <c r="G29" s="517"/>
      <c r="H29" s="523">
        <v>43466</v>
      </c>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c r="BR29" s="517"/>
      <c r="BS29" s="517"/>
      <c r="BT29" s="517"/>
      <c r="BU29" s="517"/>
      <c r="BV29" s="517"/>
      <c r="BW29" s="517"/>
      <c r="BX29" s="517"/>
      <c r="BY29" s="517"/>
      <c r="BZ29" s="517"/>
      <c r="CA29" s="517"/>
      <c r="CB29" s="517"/>
      <c r="CC29" s="517"/>
      <c r="CD29" s="517"/>
      <c r="CE29" s="517"/>
      <c r="CF29" s="517"/>
      <c r="CG29" s="517"/>
      <c r="CH29" s="517"/>
      <c r="CI29" s="517"/>
      <c r="CJ29" s="517"/>
      <c r="CK29" s="517"/>
      <c r="CL29" s="517"/>
      <c r="CM29" s="517"/>
      <c r="CN29" s="517"/>
      <c r="CO29" s="517"/>
      <c r="CP29" s="517"/>
      <c r="CQ29" s="517"/>
      <c r="CR29" s="517"/>
      <c r="CS29" s="517"/>
      <c r="CT29" s="517"/>
      <c r="CU29" s="517"/>
      <c r="CV29" s="517"/>
      <c r="CW29" s="517"/>
      <c r="CX29" s="517"/>
      <c r="CY29" s="517"/>
      <c r="CZ29" s="517"/>
      <c r="DA29" s="517"/>
      <c r="DB29" s="517"/>
      <c r="DC29" s="517"/>
      <c r="DD29" s="517"/>
      <c r="DE29" s="517"/>
      <c r="DF29" s="517"/>
      <c r="DG29" s="517"/>
      <c r="DH29" s="517"/>
      <c r="DI29" s="517"/>
      <c r="DJ29" s="517"/>
      <c r="DK29" s="517"/>
      <c r="DL29" s="517"/>
      <c r="DM29" s="517"/>
      <c r="DN29" s="517"/>
      <c r="DO29" s="517"/>
      <c r="DP29" s="517"/>
      <c r="DQ29" s="517"/>
      <c r="DR29" s="517"/>
      <c r="DS29" s="517"/>
      <c r="DT29" s="517"/>
      <c r="DU29" s="517"/>
      <c r="DV29" s="517"/>
      <c r="DW29" s="517"/>
      <c r="DX29" s="517"/>
      <c r="DY29" s="517"/>
      <c r="DZ29" s="517"/>
      <c r="EA29" s="517"/>
      <c r="EB29" s="517"/>
      <c r="EC29" s="517"/>
      <c r="ED29" s="517"/>
      <c r="EE29" s="517"/>
      <c r="EF29" s="517"/>
      <c r="EG29" s="517"/>
      <c r="EH29" s="517"/>
      <c r="EI29" s="517"/>
      <c r="EJ29" s="517"/>
      <c r="EK29" s="517"/>
      <c r="EL29" s="517"/>
      <c r="EM29" s="517"/>
      <c r="EN29" s="517"/>
      <c r="EO29" s="517"/>
      <c r="EP29" s="517"/>
      <c r="EQ29" s="517"/>
      <c r="ER29" s="517"/>
      <c r="ES29" s="517"/>
      <c r="ET29" s="517"/>
      <c r="EU29" s="517"/>
      <c r="EV29" s="517"/>
      <c r="EW29" s="517"/>
      <c r="EX29" s="517"/>
      <c r="EY29" s="517"/>
      <c r="EZ29" s="517"/>
      <c r="FA29" s="517"/>
      <c r="FB29" s="517"/>
      <c r="FC29" s="517"/>
      <c r="FD29" s="517"/>
      <c r="FE29" s="517"/>
      <c r="FF29" s="517"/>
      <c r="FG29" s="517"/>
      <c r="FH29" s="517"/>
      <c r="FI29" s="517"/>
      <c r="FJ29" s="517"/>
      <c r="FK29" s="517"/>
      <c r="FL29" s="517"/>
      <c r="FM29" s="517"/>
      <c r="FN29" s="517"/>
      <c r="FO29" s="517"/>
      <c r="FP29" s="517"/>
      <c r="FQ29" s="517"/>
      <c r="FR29" s="517"/>
      <c r="FS29" s="517"/>
      <c r="FT29" s="517"/>
      <c r="FU29" s="517"/>
      <c r="FV29" s="517"/>
      <c r="FW29" s="517"/>
      <c r="FX29" s="517"/>
      <c r="FY29" s="517"/>
      <c r="FZ29" s="517"/>
      <c r="GA29" s="517"/>
      <c r="GB29" s="517"/>
      <c r="GC29" s="517"/>
      <c r="GD29" s="517"/>
      <c r="GE29" s="517"/>
      <c r="GF29" s="517"/>
      <c r="GG29" s="517"/>
      <c r="GH29" s="517"/>
      <c r="GI29" s="517"/>
      <c r="GJ29" s="517"/>
      <c r="GK29" s="517"/>
      <c r="GL29" s="517"/>
      <c r="GM29" s="517"/>
      <c r="GN29" s="517"/>
      <c r="GO29" s="517"/>
      <c r="GP29" s="517"/>
      <c r="GQ29" s="517"/>
      <c r="GR29" s="517"/>
      <c r="GS29" s="517"/>
      <c r="GT29" s="517"/>
      <c r="GU29" s="517"/>
      <c r="GV29" s="517"/>
      <c r="GW29" s="517"/>
      <c r="GX29" s="517"/>
      <c r="GY29" s="517"/>
      <c r="GZ29" s="517"/>
      <c r="HA29" s="517"/>
      <c r="HB29" s="517"/>
      <c r="HC29" s="517"/>
      <c r="HD29" s="517"/>
      <c r="HE29" s="517"/>
      <c r="HF29" s="517"/>
      <c r="HG29" s="517"/>
      <c r="HH29" s="517"/>
      <c r="HI29" s="517"/>
      <c r="HJ29" s="517"/>
      <c r="HK29" s="517"/>
      <c r="HL29" s="517"/>
      <c r="HM29" s="517"/>
      <c r="HN29" s="517"/>
      <c r="HO29" s="517"/>
      <c r="HP29" s="517"/>
      <c r="HQ29" s="517"/>
      <c r="HR29" s="517"/>
      <c r="HS29" s="517"/>
      <c r="HT29" s="517"/>
      <c r="HU29" s="517"/>
      <c r="HV29" s="517"/>
      <c r="HW29" s="517"/>
      <c r="HX29" s="517"/>
      <c r="HY29" s="517"/>
      <c r="HZ29" s="517"/>
      <c r="IA29" s="517"/>
      <c r="IB29" s="517"/>
      <c r="IC29" s="517"/>
      <c r="ID29" s="517"/>
      <c r="IE29" s="517"/>
      <c r="IF29" s="517"/>
      <c r="IG29" s="517"/>
      <c r="IH29" s="517"/>
      <c r="II29" s="517"/>
      <c r="IJ29" s="517"/>
      <c r="IK29" s="517"/>
      <c r="IL29" s="517"/>
      <c r="IM29" s="517"/>
      <c r="IN29" s="517"/>
      <c r="IO29" s="517"/>
      <c r="IP29" s="517"/>
      <c r="IQ29" s="517"/>
      <c r="IR29" s="517"/>
      <c r="IS29" s="517"/>
      <c r="IT29" s="517"/>
      <c r="IU29" s="517"/>
      <c r="IV29" s="517"/>
      <c r="IW29" s="517"/>
      <c r="IX29" s="517"/>
      <c r="IY29" s="517"/>
      <c r="IZ29" s="517"/>
      <c r="JA29" s="517"/>
      <c r="JB29" s="517"/>
      <c r="JC29" s="517"/>
      <c r="JD29" s="517"/>
      <c r="JE29" s="517"/>
      <c r="JF29" s="517"/>
      <c r="JG29" s="517"/>
      <c r="JH29" s="517"/>
      <c r="JI29" s="517"/>
      <c r="JJ29" s="517"/>
      <c r="JK29" s="517"/>
      <c r="JL29" s="517"/>
      <c r="JM29" s="517"/>
      <c r="JN29" s="517"/>
      <c r="JO29" s="517"/>
      <c r="JP29" s="517"/>
      <c r="JQ29" s="517"/>
      <c r="JR29" s="517"/>
      <c r="JS29" s="517"/>
      <c r="JT29" s="517"/>
      <c r="JU29" s="517"/>
      <c r="JV29" s="517"/>
      <c r="JW29" s="517"/>
      <c r="JX29" s="517"/>
      <c r="JY29" s="517"/>
      <c r="JZ29" s="517"/>
      <c r="KA29" s="517"/>
      <c r="KB29" s="517"/>
      <c r="KC29" s="517"/>
      <c r="KD29" s="517"/>
      <c r="KE29" s="517"/>
      <c r="KF29" s="517"/>
      <c r="KG29" s="517"/>
      <c r="KH29" s="517"/>
      <c r="KI29" s="517"/>
      <c r="KJ29" s="517"/>
      <c r="KK29" s="517"/>
      <c r="KL29" s="517"/>
      <c r="KM29" s="517"/>
      <c r="KN29" s="517"/>
      <c r="KO29" s="517"/>
      <c r="KP29" s="517"/>
      <c r="KQ29" s="517"/>
      <c r="KR29" s="517"/>
      <c r="KS29" s="517"/>
      <c r="KT29" s="517"/>
      <c r="KU29" s="517"/>
      <c r="KV29" s="517"/>
      <c r="KW29" s="517"/>
      <c r="KX29" s="517"/>
      <c r="KY29" s="517"/>
      <c r="KZ29" s="517"/>
      <c r="LA29" s="517"/>
      <c r="LB29" s="517"/>
      <c r="LC29" s="517"/>
      <c r="LD29" s="517"/>
      <c r="LE29" s="517"/>
      <c r="LF29" s="517"/>
      <c r="LG29" s="517"/>
      <c r="LH29" s="517"/>
      <c r="LI29" s="517"/>
      <c r="LJ29" s="517"/>
      <c r="LK29" s="517"/>
      <c r="LL29" s="517"/>
    </row>
    <row r="30" spans="1:324" s="518" customFormat="1" ht="99.95" customHeight="1">
      <c r="A30" s="515">
        <v>7</v>
      </c>
      <c r="B30" s="632" t="s">
        <v>300</v>
      </c>
      <c r="C30" s="632"/>
      <c r="D30" s="632"/>
      <c r="E30" s="632"/>
      <c r="F30" s="520" t="s">
        <v>452</v>
      </c>
      <c r="G30" s="517"/>
      <c r="H30" s="295"/>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7"/>
      <c r="BQ30" s="517"/>
      <c r="BR30" s="517"/>
      <c r="BS30" s="517"/>
      <c r="BT30" s="517"/>
      <c r="BU30" s="517"/>
      <c r="BV30" s="517"/>
      <c r="BW30" s="517"/>
      <c r="BX30" s="517"/>
      <c r="BY30" s="517"/>
      <c r="BZ30" s="517"/>
      <c r="CA30" s="517"/>
      <c r="CB30" s="517"/>
      <c r="CC30" s="517"/>
      <c r="CD30" s="517"/>
      <c r="CE30" s="517"/>
      <c r="CF30" s="517"/>
      <c r="CG30" s="517"/>
      <c r="CH30" s="517"/>
      <c r="CI30" s="517"/>
      <c r="CJ30" s="517"/>
      <c r="CK30" s="517"/>
      <c r="CL30" s="517"/>
      <c r="CM30" s="517"/>
      <c r="CN30" s="517"/>
      <c r="CO30" s="517"/>
      <c r="CP30" s="517"/>
      <c r="CQ30" s="517"/>
      <c r="CR30" s="517"/>
      <c r="CS30" s="517"/>
      <c r="CT30" s="517"/>
      <c r="CU30" s="517"/>
      <c r="CV30" s="517"/>
      <c r="CW30" s="517"/>
      <c r="CX30" s="517"/>
      <c r="CY30" s="517"/>
      <c r="CZ30" s="517"/>
      <c r="DA30" s="517"/>
      <c r="DB30" s="517"/>
      <c r="DC30" s="517"/>
      <c r="DD30" s="517"/>
      <c r="DE30" s="517"/>
      <c r="DF30" s="517"/>
      <c r="DG30" s="517"/>
      <c r="DH30" s="517"/>
      <c r="DI30" s="517"/>
      <c r="DJ30" s="517"/>
      <c r="DK30" s="517"/>
      <c r="DL30" s="517"/>
      <c r="DM30" s="517"/>
      <c r="DN30" s="517"/>
      <c r="DO30" s="517"/>
      <c r="DP30" s="517"/>
      <c r="DQ30" s="517"/>
      <c r="DR30" s="517"/>
      <c r="DS30" s="517"/>
      <c r="DT30" s="517"/>
      <c r="DU30" s="517"/>
      <c r="DV30" s="517"/>
      <c r="DW30" s="517"/>
      <c r="DX30" s="517"/>
      <c r="DY30" s="517"/>
      <c r="DZ30" s="517"/>
      <c r="EA30" s="517"/>
      <c r="EB30" s="517"/>
      <c r="EC30" s="517"/>
      <c r="ED30" s="517"/>
      <c r="EE30" s="517"/>
      <c r="EF30" s="517"/>
      <c r="EG30" s="517"/>
      <c r="EH30" s="517"/>
      <c r="EI30" s="517"/>
      <c r="EJ30" s="517"/>
      <c r="EK30" s="517"/>
      <c r="EL30" s="517"/>
      <c r="EM30" s="517"/>
      <c r="EN30" s="517"/>
      <c r="EO30" s="517"/>
      <c r="EP30" s="517"/>
      <c r="EQ30" s="517"/>
      <c r="ER30" s="517"/>
      <c r="ES30" s="517"/>
      <c r="ET30" s="517"/>
      <c r="EU30" s="517"/>
      <c r="EV30" s="517"/>
      <c r="EW30" s="517"/>
      <c r="EX30" s="517"/>
      <c r="EY30" s="517"/>
      <c r="EZ30" s="517"/>
      <c r="FA30" s="517"/>
      <c r="FB30" s="517"/>
      <c r="FC30" s="517"/>
      <c r="FD30" s="517"/>
      <c r="FE30" s="517"/>
      <c r="FF30" s="517"/>
      <c r="FG30" s="517"/>
      <c r="FH30" s="517"/>
      <c r="FI30" s="517"/>
      <c r="FJ30" s="517"/>
      <c r="FK30" s="517"/>
      <c r="FL30" s="517"/>
      <c r="FM30" s="517"/>
      <c r="FN30" s="517"/>
      <c r="FO30" s="517"/>
      <c r="FP30" s="517"/>
      <c r="FQ30" s="517"/>
      <c r="FR30" s="517"/>
      <c r="FS30" s="517"/>
      <c r="FT30" s="517"/>
      <c r="FU30" s="517"/>
      <c r="FV30" s="517"/>
      <c r="FW30" s="517"/>
      <c r="FX30" s="517"/>
      <c r="FY30" s="517"/>
      <c r="FZ30" s="517"/>
      <c r="GA30" s="517"/>
      <c r="GB30" s="517"/>
      <c r="GC30" s="517"/>
      <c r="GD30" s="517"/>
      <c r="GE30" s="517"/>
      <c r="GF30" s="517"/>
      <c r="GG30" s="517"/>
      <c r="GH30" s="517"/>
      <c r="GI30" s="517"/>
      <c r="GJ30" s="517"/>
      <c r="GK30" s="517"/>
      <c r="GL30" s="517"/>
      <c r="GM30" s="517"/>
      <c r="GN30" s="517"/>
      <c r="GO30" s="517"/>
      <c r="GP30" s="517"/>
      <c r="GQ30" s="517"/>
      <c r="GR30" s="517"/>
      <c r="GS30" s="517"/>
      <c r="GT30" s="517"/>
      <c r="GU30" s="517"/>
      <c r="GV30" s="517"/>
      <c r="GW30" s="517"/>
      <c r="GX30" s="517"/>
      <c r="GY30" s="517"/>
      <c r="GZ30" s="517"/>
      <c r="HA30" s="517"/>
      <c r="HB30" s="517"/>
      <c r="HC30" s="517"/>
      <c r="HD30" s="517"/>
      <c r="HE30" s="517"/>
      <c r="HF30" s="517"/>
      <c r="HG30" s="517"/>
      <c r="HH30" s="517"/>
      <c r="HI30" s="517"/>
      <c r="HJ30" s="517"/>
      <c r="HK30" s="517"/>
      <c r="HL30" s="517"/>
      <c r="HM30" s="517"/>
      <c r="HN30" s="517"/>
      <c r="HO30" s="517"/>
      <c r="HP30" s="517"/>
      <c r="HQ30" s="517"/>
      <c r="HR30" s="517"/>
      <c r="HS30" s="517"/>
      <c r="HT30" s="517"/>
      <c r="HU30" s="517"/>
      <c r="HV30" s="517"/>
      <c r="HW30" s="517"/>
      <c r="HX30" s="517"/>
      <c r="HY30" s="517"/>
      <c r="HZ30" s="517"/>
      <c r="IA30" s="517"/>
      <c r="IB30" s="517"/>
      <c r="IC30" s="517"/>
      <c r="ID30" s="517"/>
      <c r="IE30" s="517"/>
      <c r="IF30" s="517"/>
      <c r="IG30" s="517"/>
      <c r="IH30" s="517"/>
      <c r="II30" s="517"/>
      <c r="IJ30" s="517"/>
      <c r="IK30" s="517"/>
      <c r="IL30" s="517"/>
      <c r="IM30" s="517"/>
      <c r="IN30" s="517"/>
      <c r="IO30" s="517"/>
      <c r="IP30" s="517"/>
      <c r="IQ30" s="517"/>
      <c r="IR30" s="517"/>
      <c r="IS30" s="517"/>
      <c r="IT30" s="517"/>
      <c r="IU30" s="517"/>
      <c r="IV30" s="517"/>
      <c r="IW30" s="517"/>
      <c r="IX30" s="517"/>
      <c r="IY30" s="517"/>
      <c r="IZ30" s="517"/>
      <c r="JA30" s="517"/>
      <c r="JB30" s="517"/>
      <c r="JC30" s="517"/>
      <c r="JD30" s="517"/>
      <c r="JE30" s="517"/>
      <c r="JF30" s="517"/>
      <c r="JG30" s="517"/>
      <c r="JH30" s="517"/>
      <c r="JI30" s="517"/>
      <c r="JJ30" s="517"/>
      <c r="JK30" s="517"/>
      <c r="JL30" s="517"/>
      <c r="JM30" s="517"/>
      <c r="JN30" s="517"/>
      <c r="JO30" s="517"/>
      <c r="JP30" s="517"/>
      <c r="JQ30" s="517"/>
      <c r="JR30" s="517"/>
      <c r="JS30" s="517"/>
      <c r="JT30" s="517"/>
      <c r="JU30" s="517"/>
      <c r="JV30" s="517"/>
      <c r="JW30" s="517"/>
      <c r="JX30" s="517"/>
      <c r="JY30" s="517"/>
      <c r="JZ30" s="517"/>
      <c r="KA30" s="517"/>
      <c r="KB30" s="517"/>
      <c r="KC30" s="517"/>
      <c r="KD30" s="517"/>
      <c r="KE30" s="517"/>
      <c r="KF30" s="517"/>
      <c r="KG30" s="517"/>
      <c r="KH30" s="517"/>
      <c r="KI30" s="517"/>
      <c r="KJ30" s="517"/>
      <c r="KK30" s="517"/>
      <c r="KL30" s="517"/>
      <c r="KM30" s="517"/>
      <c r="KN30" s="517"/>
      <c r="KO30" s="517"/>
      <c r="KP30" s="517"/>
      <c r="KQ30" s="517"/>
      <c r="KR30" s="517"/>
      <c r="KS30" s="517"/>
      <c r="KT30" s="517"/>
      <c r="KU30" s="517"/>
      <c r="KV30" s="517"/>
      <c r="KW30" s="517"/>
      <c r="KX30" s="517"/>
      <c r="KY30" s="517"/>
      <c r="KZ30" s="517"/>
      <c r="LA30" s="517"/>
      <c r="LB30" s="517"/>
      <c r="LC30" s="517"/>
      <c r="LD30" s="517"/>
      <c r="LE30" s="517"/>
      <c r="LF30" s="517"/>
      <c r="LG30" s="517"/>
      <c r="LH30" s="517"/>
      <c r="LI30" s="517"/>
      <c r="LJ30" s="517"/>
      <c r="LK30" s="517"/>
      <c r="LL30" s="517"/>
    </row>
    <row r="31" spans="1:324" s="518" customFormat="1" ht="99.95" customHeight="1">
      <c r="A31" s="515">
        <v>8</v>
      </c>
      <c r="B31" s="632" t="s">
        <v>307</v>
      </c>
      <c r="C31" s="632"/>
      <c r="D31" s="632"/>
      <c r="E31" s="632"/>
      <c r="F31" s="520" t="s">
        <v>452</v>
      </c>
      <c r="G31" s="517"/>
      <c r="H31" s="295"/>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c r="BR31" s="517"/>
      <c r="BS31" s="517"/>
      <c r="BT31" s="517"/>
      <c r="BU31" s="517"/>
      <c r="BV31" s="517"/>
      <c r="BW31" s="517"/>
      <c r="BX31" s="517"/>
      <c r="BY31" s="517"/>
      <c r="BZ31" s="517"/>
      <c r="CA31" s="517"/>
      <c r="CB31" s="517"/>
      <c r="CC31" s="517"/>
      <c r="CD31" s="517"/>
      <c r="CE31" s="517"/>
      <c r="CF31" s="517"/>
      <c r="CG31" s="517"/>
      <c r="CH31" s="517"/>
      <c r="CI31" s="517"/>
      <c r="CJ31" s="517"/>
      <c r="CK31" s="517"/>
      <c r="CL31" s="517"/>
      <c r="CM31" s="517"/>
      <c r="CN31" s="517"/>
      <c r="CO31" s="517"/>
      <c r="CP31" s="517"/>
      <c r="CQ31" s="517"/>
      <c r="CR31" s="517"/>
      <c r="CS31" s="517"/>
      <c r="CT31" s="517"/>
      <c r="CU31" s="517"/>
      <c r="CV31" s="517"/>
      <c r="CW31" s="517"/>
      <c r="CX31" s="517"/>
      <c r="CY31" s="517"/>
      <c r="CZ31" s="517"/>
      <c r="DA31" s="517"/>
      <c r="DB31" s="517"/>
      <c r="DC31" s="517"/>
      <c r="DD31" s="517"/>
      <c r="DE31" s="517"/>
      <c r="DF31" s="517"/>
      <c r="DG31" s="517"/>
      <c r="DH31" s="517"/>
      <c r="DI31" s="517"/>
      <c r="DJ31" s="517"/>
      <c r="DK31" s="517"/>
      <c r="DL31" s="517"/>
      <c r="DM31" s="517"/>
      <c r="DN31" s="517"/>
      <c r="DO31" s="517"/>
      <c r="DP31" s="517"/>
      <c r="DQ31" s="517"/>
      <c r="DR31" s="517"/>
      <c r="DS31" s="517"/>
      <c r="DT31" s="517"/>
      <c r="DU31" s="517"/>
      <c r="DV31" s="517"/>
      <c r="DW31" s="517"/>
      <c r="DX31" s="517"/>
      <c r="DY31" s="517"/>
      <c r="DZ31" s="517"/>
      <c r="EA31" s="517"/>
      <c r="EB31" s="517"/>
      <c r="EC31" s="517"/>
      <c r="ED31" s="517"/>
      <c r="EE31" s="517"/>
      <c r="EF31" s="517"/>
      <c r="EG31" s="517"/>
      <c r="EH31" s="517"/>
      <c r="EI31" s="517"/>
      <c r="EJ31" s="517"/>
      <c r="EK31" s="517"/>
      <c r="EL31" s="517"/>
      <c r="EM31" s="517"/>
      <c r="EN31" s="517"/>
      <c r="EO31" s="517"/>
      <c r="EP31" s="517"/>
      <c r="EQ31" s="517"/>
      <c r="ER31" s="517"/>
      <c r="ES31" s="517"/>
      <c r="ET31" s="517"/>
      <c r="EU31" s="517"/>
      <c r="EV31" s="517"/>
      <c r="EW31" s="517"/>
      <c r="EX31" s="517"/>
      <c r="EY31" s="517"/>
      <c r="EZ31" s="517"/>
      <c r="FA31" s="517"/>
      <c r="FB31" s="517"/>
      <c r="FC31" s="517"/>
      <c r="FD31" s="517"/>
      <c r="FE31" s="517"/>
      <c r="FF31" s="517"/>
      <c r="FG31" s="517"/>
      <c r="FH31" s="517"/>
      <c r="FI31" s="517"/>
      <c r="FJ31" s="517"/>
      <c r="FK31" s="517"/>
      <c r="FL31" s="517"/>
      <c r="FM31" s="517"/>
      <c r="FN31" s="517"/>
      <c r="FO31" s="517"/>
      <c r="FP31" s="517"/>
      <c r="FQ31" s="517"/>
      <c r="FR31" s="517"/>
      <c r="FS31" s="517"/>
      <c r="FT31" s="517"/>
      <c r="FU31" s="517"/>
      <c r="FV31" s="517"/>
      <c r="FW31" s="517"/>
      <c r="FX31" s="517"/>
      <c r="FY31" s="517"/>
      <c r="FZ31" s="517"/>
      <c r="GA31" s="517"/>
      <c r="GB31" s="517"/>
      <c r="GC31" s="517"/>
      <c r="GD31" s="517"/>
      <c r="GE31" s="517"/>
      <c r="GF31" s="517"/>
      <c r="GG31" s="517"/>
      <c r="GH31" s="517"/>
      <c r="GI31" s="517"/>
      <c r="GJ31" s="517"/>
      <c r="GK31" s="517"/>
      <c r="GL31" s="517"/>
      <c r="GM31" s="517"/>
      <c r="GN31" s="517"/>
      <c r="GO31" s="517"/>
      <c r="GP31" s="517"/>
      <c r="GQ31" s="517"/>
      <c r="GR31" s="517"/>
      <c r="GS31" s="517"/>
      <c r="GT31" s="517"/>
      <c r="GU31" s="517"/>
      <c r="GV31" s="517"/>
      <c r="GW31" s="517"/>
      <c r="GX31" s="517"/>
      <c r="GY31" s="517"/>
      <c r="GZ31" s="517"/>
      <c r="HA31" s="517"/>
      <c r="HB31" s="517"/>
      <c r="HC31" s="517"/>
      <c r="HD31" s="517"/>
      <c r="HE31" s="517"/>
      <c r="HF31" s="517"/>
      <c r="HG31" s="517"/>
      <c r="HH31" s="517"/>
      <c r="HI31" s="517"/>
      <c r="HJ31" s="517"/>
      <c r="HK31" s="517"/>
      <c r="HL31" s="517"/>
      <c r="HM31" s="517"/>
      <c r="HN31" s="517"/>
      <c r="HO31" s="517"/>
      <c r="HP31" s="517"/>
      <c r="HQ31" s="517"/>
      <c r="HR31" s="517"/>
      <c r="HS31" s="517"/>
      <c r="HT31" s="517"/>
      <c r="HU31" s="517"/>
      <c r="HV31" s="517"/>
      <c r="HW31" s="517"/>
      <c r="HX31" s="517"/>
      <c r="HY31" s="517"/>
      <c r="HZ31" s="517"/>
      <c r="IA31" s="517"/>
      <c r="IB31" s="517"/>
      <c r="IC31" s="517"/>
      <c r="ID31" s="517"/>
      <c r="IE31" s="517"/>
      <c r="IF31" s="517"/>
      <c r="IG31" s="517"/>
      <c r="IH31" s="517"/>
      <c r="II31" s="517"/>
      <c r="IJ31" s="517"/>
      <c r="IK31" s="517"/>
      <c r="IL31" s="517"/>
      <c r="IM31" s="517"/>
      <c r="IN31" s="517"/>
      <c r="IO31" s="517"/>
      <c r="IP31" s="517"/>
      <c r="IQ31" s="517"/>
      <c r="IR31" s="517"/>
      <c r="IS31" s="517"/>
      <c r="IT31" s="517"/>
      <c r="IU31" s="517"/>
      <c r="IV31" s="517"/>
      <c r="IW31" s="517"/>
      <c r="IX31" s="517"/>
      <c r="IY31" s="517"/>
      <c r="IZ31" s="517"/>
      <c r="JA31" s="517"/>
      <c r="JB31" s="517"/>
      <c r="JC31" s="517"/>
      <c r="JD31" s="517"/>
      <c r="JE31" s="517"/>
      <c r="JF31" s="517"/>
      <c r="JG31" s="517"/>
      <c r="JH31" s="517"/>
      <c r="JI31" s="517"/>
      <c r="JJ31" s="517"/>
      <c r="JK31" s="517"/>
      <c r="JL31" s="517"/>
      <c r="JM31" s="517"/>
      <c r="JN31" s="517"/>
      <c r="JO31" s="517"/>
      <c r="JP31" s="517"/>
      <c r="JQ31" s="517"/>
      <c r="JR31" s="517"/>
      <c r="JS31" s="517"/>
      <c r="JT31" s="517"/>
      <c r="JU31" s="517"/>
      <c r="JV31" s="517"/>
      <c r="JW31" s="517"/>
      <c r="JX31" s="517"/>
      <c r="JY31" s="517"/>
      <c r="JZ31" s="517"/>
      <c r="KA31" s="517"/>
      <c r="KB31" s="517"/>
      <c r="KC31" s="517"/>
      <c r="KD31" s="517"/>
      <c r="KE31" s="517"/>
      <c r="KF31" s="517"/>
      <c r="KG31" s="517"/>
      <c r="KH31" s="517"/>
      <c r="KI31" s="517"/>
      <c r="KJ31" s="517"/>
      <c r="KK31" s="517"/>
      <c r="KL31" s="517"/>
      <c r="KM31" s="517"/>
      <c r="KN31" s="517"/>
      <c r="KO31" s="517"/>
      <c r="KP31" s="517"/>
      <c r="KQ31" s="517"/>
      <c r="KR31" s="517"/>
      <c r="KS31" s="517"/>
      <c r="KT31" s="517"/>
      <c r="KU31" s="517"/>
      <c r="KV31" s="517"/>
      <c r="KW31" s="517"/>
      <c r="KX31" s="517"/>
      <c r="KY31" s="517"/>
      <c r="KZ31" s="517"/>
      <c r="LA31" s="517"/>
      <c r="LB31" s="517"/>
      <c r="LC31" s="517"/>
      <c r="LD31" s="517"/>
      <c r="LE31" s="517"/>
      <c r="LF31" s="517"/>
      <c r="LG31" s="517"/>
      <c r="LH31" s="517"/>
      <c r="LI31" s="517"/>
      <c r="LJ31" s="517"/>
      <c r="LK31" s="517"/>
      <c r="LL31" s="517"/>
    </row>
    <row r="32" spans="1:324" s="516" customFormat="1" ht="90" customHeight="1">
      <c r="A32" s="515">
        <v>9</v>
      </c>
      <c r="B32" s="632" t="s">
        <v>308</v>
      </c>
      <c r="C32" s="632"/>
      <c r="D32" s="632"/>
      <c r="E32" s="632"/>
      <c r="F32" s="520" t="s">
        <v>452</v>
      </c>
    </row>
    <row r="33" spans="1:324" s="518" customFormat="1" ht="99.95" customHeight="1">
      <c r="A33" s="517"/>
      <c r="B33" s="517"/>
      <c r="C33" s="517"/>
      <c r="D33" s="517"/>
      <c r="E33" s="517"/>
      <c r="F33" s="517"/>
      <c r="G33" s="517"/>
      <c r="H33" s="295"/>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7"/>
      <c r="AM33" s="517"/>
      <c r="AN33" s="517"/>
      <c r="AO33" s="517"/>
      <c r="AP33" s="517"/>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517"/>
      <c r="BZ33" s="517"/>
      <c r="CA33" s="517"/>
      <c r="CB33" s="517"/>
      <c r="CC33" s="517"/>
      <c r="CD33" s="517"/>
      <c r="CE33" s="517"/>
      <c r="CF33" s="517"/>
      <c r="CG33" s="517"/>
      <c r="CH33" s="517"/>
      <c r="CI33" s="517"/>
      <c r="CJ33" s="517"/>
      <c r="CK33" s="517"/>
      <c r="CL33" s="517"/>
      <c r="CM33" s="517"/>
      <c r="CN33" s="517"/>
      <c r="CO33" s="517"/>
      <c r="CP33" s="517"/>
      <c r="CQ33" s="517"/>
      <c r="CR33" s="517"/>
      <c r="CS33" s="517"/>
      <c r="CT33" s="517"/>
      <c r="CU33" s="517"/>
      <c r="CV33" s="517"/>
      <c r="CW33" s="517"/>
      <c r="CX33" s="517"/>
      <c r="CY33" s="517"/>
      <c r="CZ33" s="517"/>
      <c r="DA33" s="517"/>
      <c r="DB33" s="517"/>
      <c r="DC33" s="517"/>
      <c r="DD33" s="517"/>
      <c r="DE33" s="517"/>
      <c r="DF33" s="517"/>
      <c r="DG33" s="517"/>
      <c r="DH33" s="517"/>
      <c r="DI33" s="517"/>
      <c r="DJ33" s="517"/>
      <c r="DK33" s="517"/>
      <c r="DL33" s="517"/>
      <c r="DM33" s="517"/>
      <c r="DN33" s="517"/>
      <c r="DO33" s="517"/>
      <c r="DP33" s="517"/>
      <c r="DQ33" s="517"/>
      <c r="DR33" s="517"/>
      <c r="DS33" s="517"/>
      <c r="DT33" s="517"/>
      <c r="DU33" s="517"/>
      <c r="DV33" s="517"/>
      <c r="DW33" s="517"/>
      <c r="DX33" s="517"/>
      <c r="DY33" s="517"/>
      <c r="DZ33" s="517"/>
      <c r="EA33" s="517"/>
      <c r="EB33" s="517"/>
      <c r="EC33" s="517"/>
      <c r="ED33" s="517"/>
      <c r="EE33" s="517"/>
      <c r="EF33" s="517"/>
      <c r="EG33" s="517"/>
      <c r="EH33" s="517"/>
      <c r="EI33" s="517"/>
      <c r="EJ33" s="517"/>
      <c r="EK33" s="517"/>
      <c r="EL33" s="517"/>
      <c r="EM33" s="517"/>
      <c r="EN33" s="517"/>
      <c r="EO33" s="517"/>
      <c r="EP33" s="517"/>
      <c r="EQ33" s="517"/>
      <c r="ER33" s="517"/>
      <c r="ES33" s="517"/>
      <c r="ET33" s="517"/>
      <c r="EU33" s="517"/>
      <c r="EV33" s="517"/>
      <c r="EW33" s="517"/>
      <c r="EX33" s="517"/>
      <c r="EY33" s="517"/>
      <c r="EZ33" s="517"/>
      <c r="FA33" s="517"/>
      <c r="FB33" s="517"/>
      <c r="FC33" s="517"/>
      <c r="FD33" s="517"/>
      <c r="FE33" s="517"/>
      <c r="FF33" s="517"/>
      <c r="FG33" s="517"/>
      <c r="FH33" s="517"/>
      <c r="FI33" s="517"/>
      <c r="FJ33" s="517"/>
      <c r="FK33" s="517"/>
      <c r="FL33" s="517"/>
      <c r="FM33" s="517"/>
      <c r="FN33" s="517"/>
      <c r="FO33" s="517"/>
      <c r="FP33" s="517"/>
      <c r="FQ33" s="517"/>
      <c r="FR33" s="517"/>
      <c r="FS33" s="517"/>
      <c r="FT33" s="517"/>
      <c r="FU33" s="517"/>
      <c r="FV33" s="517"/>
      <c r="FW33" s="517"/>
      <c r="FX33" s="517"/>
      <c r="FY33" s="517"/>
      <c r="FZ33" s="517"/>
      <c r="GA33" s="517"/>
      <c r="GB33" s="517"/>
      <c r="GC33" s="517"/>
      <c r="GD33" s="517"/>
      <c r="GE33" s="517"/>
      <c r="GF33" s="517"/>
      <c r="GG33" s="517"/>
      <c r="GH33" s="517"/>
      <c r="GI33" s="517"/>
      <c r="GJ33" s="517"/>
      <c r="GK33" s="517"/>
      <c r="GL33" s="517"/>
      <c r="GM33" s="517"/>
      <c r="GN33" s="517"/>
      <c r="GO33" s="517"/>
      <c r="GP33" s="517"/>
      <c r="GQ33" s="517"/>
      <c r="GR33" s="517"/>
      <c r="GS33" s="517"/>
      <c r="GT33" s="517"/>
      <c r="GU33" s="517"/>
      <c r="GV33" s="517"/>
      <c r="GW33" s="517"/>
      <c r="GX33" s="517"/>
      <c r="GY33" s="517"/>
      <c r="GZ33" s="517"/>
      <c r="HA33" s="517"/>
      <c r="HB33" s="517"/>
      <c r="HC33" s="517"/>
      <c r="HD33" s="517"/>
      <c r="HE33" s="517"/>
      <c r="HF33" s="517"/>
      <c r="HG33" s="517"/>
      <c r="HH33" s="517"/>
      <c r="HI33" s="517"/>
      <c r="HJ33" s="517"/>
      <c r="HK33" s="517"/>
      <c r="HL33" s="517"/>
      <c r="HM33" s="517"/>
      <c r="HN33" s="517"/>
      <c r="HO33" s="517"/>
      <c r="HP33" s="517"/>
      <c r="HQ33" s="517"/>
      <c r="HR33" s="517"/>
      <c r="HS33" s="517"/>
      <c r="HT33" s="517"/>
      <c r="HU33" s="517"/>
      <c r="HV33" s="517"/>
      <c r="HW33" s="517"/>
      <c r="HX33" s="517"/>
      <c r="HY33" s="517"/>
      <c r="HZ33" s="517"/>
      <c r="IA33" s="517"/>
      <c r="IB33" s="517"/>
      <c r="IC33" s="517"/>
      <c r="ID33" s="517"/>
      <c r="IE33" s="517"/>
      <c r="IF33" s="517"/>
      <c r="IG33" s="517"/>
      <c r="IH33" s="517"/>
      <c r="II33" s="517"/>
      <c r="IJ33" s="517"/>
      <c r="IK33" s="517"/>
      <c r="IL33" s="517"/>
      <c r="IM33" s="517"/>
      <c r="IN33" s="517"/>
      <c r="IO33" s="517"/>
      <c r="IP33" s="517"/>
      <c r="IQ33" s="517"/>
      <c r="IR33" s="517"/>
      <c r="IS33" s="517"/>
      <c r="IT33" s="517"/>
      <c r="IU33" s="517"/>
      <c r="IV33" s="517"/>
      <c r="IW33" s="517"/>
      <c r="IX33" s="517"/>
      <c r="IY33" s="517"/>
      <c r="IZ33" s="517"/>
      <c r="JA33" s="517"/>
      <c r="JB33" s="517"/>
      <c r="JC33" s="517"/>
      <c r="JD33" s="517"/>
      <c r="JE33" s="517"/>
      <c r="JF33" s="517"/>
      <c r="JG33" s="517"/>
      <c r="JH33" s="517"/>
      <c r="JI33" s="517"/>
      <c r="JJ33" s="517"/>
      <c r="JK33" s="517"/>
      <c r="JL33" s="517"/>
      <c r="JM33" s="517"/>
      <c r="JN33" s="517"/>
      <c r="JO33" s="517"/>
      <c r="JP33" s="517"/>
      <c r="JQ33" s="517"/>
      <c r="JR33" s="517"/>
      <c r="JS33" s="517"/>
      <c r="JT33" s="517"/>
      <c r="JU33" s="517"/>
      <c r="JV33" s="517"/>
      <c r="JW33" s="517"/>
      <c r="JX33" s="517"/>
      <c r="JY33" s="517"/>
      <c r="JZ33" s="517"/>
      <c r="KA33" s="517"/>
      <c r="KB33" s="517"/>
      <c r="KC33" s="517"/>
      <c r="KD33" s="517"/>
      <c r="KE33" s="517"/>
      <c r="KF33" s="517"/>
      <c r="KG33" s="517"/>
      <c r="KH33" s="517"/>
      <c r="KI33" s="517"/>
      <c r="KJ33" s="517"/>
      <c r="KK33" s="517"/>
      <c r="KL33" s="517"/>
      <c r="KM33" s="517"/>
      <c r="KN33" s="517"/>
      <c r="KO33" s="517"/>
      <c r="KP33" s="517"/>
      <c r="KQ33" s="517"/>
      <c r="KR33" s="517"/>
      <c r="KS33" s="517"/>
      <c r="KT33" s="517"/>
      <c r="KU33" s="517"/>
      <c r="KV33" s="517"/>
      <c r="KW33" s="517"/>
      <c r="KX33" s="517"/>
      <c r="KY33" s="517"/>
      <c r="KZ33" s="517"/>
      <c r="LA33" s="517"/>
      <c r="LB33" s="517"/>
      <c r="LC33" s="517"/>
      <c r="LD33" s="517"/>
      <c r="LE33" s="517"/>
      <c r="LF33" s="517"/>
      <c r="LG33" s="517"/>
      <c r="LH33" s="517"/>
      <c r="LI33" s="517"/>
      <c r="LJ33" s="517"/>
      <c r="LK33" s="517"/>
      <c r="LL33" s="517"/>
    </row>
    <row r="34" spans="1:324" s="216" customFormat="1" ht="15" customHeight="1">
      <c r="B34" s="219"/>
      <c r="C34" s="219"/>
      <c r="D34" s="219"/>
      <c r="E34" s="219"/>
      <c r="F34" s="219"/>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6"/>
      <c r="AO34" s="516"/>
      <c r="AP34" s="516"/>
      <c r="AQ34" s="516"/>
      <c r="AR34" s="516"/>
      <c r="AS34" s="516"/>
      <c r="AT34" s="516"/>
      <c r="AU34" s="516"/>
      <c r="AV34" s="516"/>
      <c r="AW34" s="516"/>
      <c r="AX34" s="516"/>
      <c r="AY34" s="516"/>
      <c r="AZ34" s="516"/>
      <c r="BA34" s="516"/>
      <c r="BB34" s="516"/>
      <c r="BC34" s="516"/>
      <c r="BD34" s="516"/>
      <c r="BE34" s="516"/>
      <c r="BF34" s="516"/>
      <c r="BG34" s="516"/>
      <c r="BH34" s="516"/>
      <c r="BI34" s="516"/>
      <c r="BJ34" s="516"/>
      <c r="BK34" s="516"/>
      <c r="BL34" s="516"/>
      <c r="BM34" s="516"/>
      <c r="BN34" s="516"/>
      <c r="BO34" s="516"/>
      <c r="BP34" s="516"/>
      <c r="BQ34" s="516"/>
      <c r="BR34" s="516"/>
      <c r="BS34" s="516"/>
      <c r="BT34" s="516"/>
      <c r="BU34" s="516"/>
      <c r="BV34" s="516"/>
      <c r="BW34" s="516"/>
      <c r="BX34" s="516"/>
      <c r="BY34" s="516"/>
      <c r="BZ34" s="516"/>
      <c r="CA34" s="516"/>
      <c r="CB34" s="516"/>
      <c r="CC34" s="516"/>
      <c r="CD34" s="516"/>
      <c r="CE34" s="516"/>
      <c r="CF34" s="516"/>
      <c r="CG34" s="516"/>
      <c r="CH34" s="516"/>
      <c r="CI34" s="516"/>
      <c r="CJ34" s="516"/>
      <c r="CK34" s="516"/>
      <c r="CL34" s="516"/>
      <c r="CM34" s="516"/>
      <c r="CN34" s="516"/>
      <c r="CO34" s="516"/>
      <c r="CP34" s="516"/>
      <c r="CQ34" s="516"/>
      <c r="CR34" s="516"/>
      <c r="CS34" s="516"/>
      <c r="CT34" s="516"/>
      <c r="CU34" s="516"/>
      <c r="CV34" s="516"/>
      <c r="CW34" s="516"/>
      <c r="CX34" s="516"/>
      <c r="CY34" s="516"/>
      <c r="CZ34" s="516"/>
      <c r="DA34" s="516"/>
      <c r="DB34" s="516"/>
      <c r="DC34" s="516"/>
      <c r="DD34" s="516"/>
      <c r="DE34" s="516"/>
      <c r="DF34" s="516"/>
      <c r="DG34" s="516"/>
      <c r="DH34" s="516"/>
      <c r="DI34" s="516"/>
      <c r="DJ34" s="516"/>
      <c r="DK34" s="516"/>
      <c r="DL34" s="516"/>
      <c r="DM34" s="516"/>
      <c r="DN34" s="516"/>
      <c r="DO34" s="516"/>
      <c r="DP34" s="516"/>
      <c r="DQ34" s="516"/>
      <c r="DR34" s="516"/>
      <c r="DS34" s="516"/>
      <c r="DT34" s="516"/>
      <c r="DU34" s="516"/>
      <c r="DV34" s="516"/>
      <c r="DW34" s="516"/>
      <c r="DX34" s="516"/>
      <c r="DY34" s="516"/>
      <c r="DZ34" s="516"/>
      <c r="EA34" s="516"/>
      <c r="EB34" s="516"/>
      <c r="EC34" s="516"/>
      <c r="ED34" s="516"/>
      <c r="EE34" s="516"/>
      <c r="EF34" s="516"/>
      <c r="EG34" s="516"/>
      <c r="EH34" s="516"/>
      <c r="EI34" s="516"/>
      <c r="EJ34" s="516"/>
      <c r="EK34" s="516"/>
      <c r="EL34" s="516"/>
      <c r="EM34" s="516"/>
      <c r="EN34" s="516"/>
      <c r="EO34" s="516"/>
      <c r="EP34" s="516"/>
      <c r="EQ34" s="516"/>
      <c r="ER34" s="516"/>
      <c r="ES34" s="516"/>
      <c r="ET34" s="516"/>
      <c r="EU34" s="516"/>
      <c r="EV34" s="516"/>
      <c r="EW34" s="516"/>
      <c r="EX34" s="516"/>
      <c r="EY34" s="516"/>
      <c r="EZ34" s="516"/>
      <c r="FA34" s="516"/>
      <c r="FB34" s="516"/>
      <c r="FC34" s="516"/>
      <c r="FD34" s="516"/>
      <c r="FE34" s="516"/>
      <c r="FF34" s="516"/>
      <c r="FG34" s="516"/>
      <c r="FH34" s="516"/>
      <c r="FI34" s="516"/>
      <c r="FJ34" s="516"/>
      <c r="FK34" s="516"/>
      <c r="FL34" s="516"/>
      <c r="FM34" s="516"/>
      <c r="FN34" s="516"/>
      <c r="FO34" s="516"/>
      <c r="FP34" s="516"/>
      <c r="FQ34" s="516"/>
      <c r="FR34" s="516"/>
      <c r="FS34" s="516"/>
      <c r="FT34" s="516"/>
      <c r="FU34" s="516"/>
      <c r="FV34" s="516"/>
      <c r="FW34" s="516"/>
      <c r="FX34" s="516"/>
      <c r="FY34" s="516"/>
      <c r="FZ34" s="516"/>
      <c r="GA34" s="516"/>
      <c r="GB34" s="516"/>
      <c r="GC34" s="516"/>
      <c r="GD34" s="516"/>
      <c r="GE34" s="516"/>
      <c r="GF34" s="516"/>
      <c r="GG34" s="516"/>
      <c r="GH34" s="516"/>
      <c r="GI34" s="516"/>
      <c r="GJ34" s="516"/>
      <c r="GK34" s="516"/>
      <c r="GL34" s="516"/>
      <c r="GM34" s="516"/>
      <c r="GN34" s="516"/>
      <c r="GO34" s="516"/>
      <c r="GP34" s="516"/>
      <c r="GQ34" s="516"/>
      <c r="GR34" s="516"/>
      <c r="GS34" s="516"/>
      <c r="GT34" s="516"/>
      <c r="GU34" s="516"/>
      <c r="GV34" s="516"/>
      <c r="GW34" s="516"/>
      <c r="GX34" s="516"/>
      <c r="GY34" s="516"/>
      <c r="GZ34" s="516"/>
      <c r="HA34" s="516"/>
      <c r="HB34" s="516"/>
      <c r="HC34" s="516"/>
      <c r="HD34" s="516"/>
      <c r="HE34" s="516"/>
      <c r="HF34" s="516"/>
      <c r="HG34" s="516"/>
      <c r="HH34" s="516"/>
      <c r="HI34" s="516"/>
      <c r="HJ34" s="516"/>
      <c r="HK34" s="516"/>
      <c r="HL34" s="516"/>
      <c r="HM34" s="516"/>
      <c r="HN34" s="516"/>
      <c r="HO34" s="516"/>
      <c r="HP34" s="516"/>
      <c r="HQ34" s="516"/>
      <c r="HR34" s="516"/>
      <c r="HS34" s="516"/>
      <c r="HT34" s="516"/>
      <c r="HU34" s="516"/>
      <c r="HV34" s="516"/>
      <c r="HW34" s="516"/>
      <c r="HX34" s="516"/>
      <c r="HY34" s="516"/>
      <c r="HZ34" s="516"/>
      <c r="IA34" s="516"/>
      <c r="IB34" s="516"/>
      <c r="IC34" s="516"/>
      <c r="ID34" s="516"/>
      <c r="IE34" s="516"/>
      <c r="IF34" s="516"/>
      <c r="IG34" s="516"/>
      <c r="IH34" s="516"/>
      <c r="II34" s="516"/>
      <c r="IJ34" s="516"/>
      <c r="IK34" s="516"/>
      <c r="IL34" s="516"/>
      <c r="IM34" s="516"/>
      <c r="IN34" s="516"/>
      <c r="IO34" s="516"/>
      <c r="IP34" s="516"/>
      <c r="IQ34" s="516"/>
      <c r="IR34" s="516"/>
      <c r="IS34" s="516"/>
      <c r="IT34" s="516"/>
      <c r="IU34" s="516"/>
      <c r="IV34" s="516"/>
      <c r="IW34" s="516"/>
      <c r="IX34" s="516"/>
      <c r="IY34" s="516"/>
      <c r="IZ34" s="516"/>
      <c r="JA34" s="516"/>
      <c r="JB34" s="516"/>
      <c r="JC34" s="516"/>
      <c r="JD34" s="516"/>
      <c r="JE34" s="516"/>
      <c r="JF34" s="516"/>
      <c r="JG34" s="516"/>
      <c r="JH34" s="516"/>
      <c r="JI34" s="516"/>
      <c r="JJ34" s="516"/>
      <c r="JK34" s="516"/>
      <c r="JL34" s="516"/>
      <c r="JM34" s="516"/>
      <c r="JN34" s="516"/>
      <c r="JO34" s="516"/>
      <c r="JP34" s="516"/>
      <c r="JQ34" s="516"/>
      <c r="JR34" s="516"/>
      <c r="JS34" s="516"/>
      <c r="JT34" s="516"/>
      <c r="JU34" s="516"/>
      <c r="JV34" s="516"/>
      <c r="JW34" s="516"/>
      <c r="JX34" s="516"/>
      <c r="JY34" s="516"/>
      <c r="JZ34" s="516"/>
      <c r="KA34" s="516"/>
      <c r="KB34" s="516"/>
      <c r="KC34" s="516"/>
      <c r="KD34" s="516"/>
      <c r="KE34" s="516"/>
      <c r="KF34" s="516"/>
      <c r="KG34" s="516"/>
      <c r="KH34" s="516"/>
      <c r="KI34" s="516"/>
      <c r="KJ34" s="516"/>
      <c r="KK34" s="516"/>
      <c r="KL34" s="516"/>
      <c r="KM34" s="516"/>
      <c r="KN34" s="516"/>
      <c r="KO34" s="516"/>
      <c r="KP34" s="516"/>
      <c r="KQ34" s="516"/>
      <c r="KR34" s="516"/>
      <c r="KS34" s="516"/>
      <c r="KT34" s="516"/>
      <c r="KU34" s="516"/>
      <c r="KV34" s="516"/>
      <c r="KW34" s="516"/>
      <c r="KX34" s="516"/>
      <c r="KY34" s="516"/>
      <c r="KZ34" s="516"/>
      <c r="LA34" s="516"/>
      <c r="LB34" s="516"/>
      <c r="LC34" s="516"/>
      <c r="LD34" s="516"/>
      <c r="LE34" s="516"/>
      <c r="LF34" s="516"/>
      <c r="LG34" s="516"/>
      <c r="LH34" s="516"/>
      <c r="LI34" s="516"/>
      <c r="LJ34" s="516"/>
      <c r="LK34" s="516"/>
      <c r="LL34" s="516"/>
    </row>
    <row r="35" spans="1:324" s="510" customFormat="1" ht="49.5" customHeight="1">
      <c r="A35" s="685" t="s">
        <v>273</v>
      </c>
      <c r="B35" s="685"/>
      <c r="C35" s="685"/>
      <c r="D35" s="685"/>
      <c r="E35" s="685"/>
      <c r="F35" s="685"/>
      <c r="H35" s="511"/>
    </row>
    <row r="36" spans="1:324" s="516" customFormat="1" ht="15" customHeight="1">
      <c r="H36" s="506"/>
    </row>
    <row r="37" spans="1:324" s="521" customFormat="1" ht="35.25">
      <c r="A37" s="521" t="s">
        <v>341</v>
      </c>
      <c r="B37" s="682" t="s">
        <v>349</v>
      </c>
      <c r="C37" s="682"/>
      <c r="D37" s="682"/>
      <c r="E37" s="682"/>
      <c r="F37" s="682"/>
      <c r="H37" s="509"/>
    </row>
    <row r="38" spans="1:324" s="516" customFormat="1" ht="15" customHeight="1">
      <c r="H38" s="506"/>
    </row>
    <row r="39" spans="1:324" s="164" customFormat="1" ht="99.95" customHeight="1">
      <c r="A39" s="515">
        <v>1</v>
      </c>
      <c r="B39" s="632" t="s">
        <v>310</v>
      </c>
      <c r="C39" s="632"/>
      <c r="D39" s="632"/>
      <c r="E39" s="632"/>
      <c r="F39" s="632"/>
      <c r="G39" s="278"/>
      <c r="H39" s="506"/>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8"/>
      <c r="CC39" s="278"/>
      <c r="CD39" s="278"/>
      <c r="CE39" s="278"/>
      <c r="CF39" s="278"/>
      <c r="CG39" s="278"/>
      <c r="CH39" s="278"/>
      <c r="CI39" s="278"/>
      <c r="CJ39" s="278"/>
      <c r="CK39" s="278"/>
      <c r="CL39" s="278"/>
      <c r="CM39" s="278"/>
      <c r="CN39" s="278"/>
      <c r="CO39" s="278"/>
      <c r="CP39" s="278"/>
      <c r="CQ39" s="278"/>
      <c r="CR39" s="278"/>
      <c r="CS39" s="278"/>
      <c r="CT39" s="278"/>
      <c r="CU39" s="278"/>
      <c r="CV39" s="278"/>
      <c r="CW39" s="278"/>
      <c r="CX39" s="278"/>
      <c r="CY39" s="278"/>
      <c r="CZ39" s="278"/>
      <c r="DA39" s="278"/>
      <c r="DB39" s="278"/>
      <c r="DC39" s="278"/>
      <c r="DD39" s="278"/>
      <c r="DE39" s="278"/>
      <c r="DF39" s="278"/>
      <c r="DG39" s="278"/>
      <c r="DH39" s="278"/>
      <c r="DI39" s="278"/>
      <c r="DJ39" s="278"/>
      <c r="DK39" s="278"/>
      <c r="DL39" s="278"/>
      <c r="DM39" s="278"/>
      <c r="DN39" s="278"/>
      <c r="DO39" s="278"/>
      <c r="DP39" s="278"/>
      <c r="DQ39" s="278"/>
      <c r="DR39" s="278"/>
      <c r="DS39" s="278"/>
      <c r="DT39" s="278"/>
      <c r="DU39" s="278"/>
      <c r="DV39" s="278"/>
      <c r="DW39" s="278"/>
      <c r="DX39" s="278"/>
      <c r="DY39" s="278"/>
      <c r="DZ39" s="278"/>
      <c r="EA39" s="278"/>
      <c r="EB39" s="278"/>
      <c r="EC39" s="278"/>
      <c r="ED39" s="278"/>
      <c r="EE39" s="278"/>
      <c r="EF39" s="278"/>
      <c r="EG39" s="278"/>
      <c r="EH39" s="278"/>
      <c r="EI39" s="278"/>
      <c r="EJ39" s="278"/>
      <c r="EK39" s="278"/>
      <c r="EL39" s="278"/>
      <c r="EM39" s="278"/>
      <c r="EN39" s="278"/>
      <c r="EO39" s="278"/>
      <c r="EP39" s="278"/>
      <c r="EQ39" s="278"/>
      <c r="ER39" s="278"/>
      <c r="ES39" s="278"/>
      <c r="ET39" s="278"/>
      <c r="EU39" s="278"/>
      <c r="EV39" s="278"/>
      <c r="EW39" s="278"/>
      <c r="EX39" s="278"/>
      <c r="EY39" s="278"/>
      <c r="EZ39" s="278"/>
      <c r="FA39" s="278"/>
      <c r="FB39" s="278"/>
      <c r="FC39" s="278"/>
      <c r="FD39" s="278"/>
      <c r="FE39" s="278"/>
      <c r="FF39" s="278"/>
      <c r="FG39" s="278"/>
      <c r="FH39" s="278"/>
      <c r="FI39" s="278"/>
      <c r="FJ39" s="278"/>
      <c r="FK39" s="278"/>
      <c r="FL39" s="278"/>
      <c r="FM39" s="278"/>
      <c r="FN39" s="278"/>
      <c r="FO39" s="278"/>
      <c r="FP39" s="278"/>
      <c r="FQ39" s="278"/>
      <c r="FR39" s="278"/>
      <c r="FS39" s="278"/>
      <c r="FT39" s="278"/>
      <c r="FU39" s="278"/>
      <c r="FV39" s="278"/>
      <c r="FW39" s="278"/>
      <c r="FX39" s="278"/>
      <c r="FY39" s="278"/>
      <c r="FZ39" s="278"/>
      <c r="GA39" s="278"/>
      <c r="GB39" s="278"/>
      <c r="GC39" s="278"/>
      <c r="GD39" s="278"/>
      <c r="GE39" s="278"/>
      <c r="GF39" s="278"/>
      <c r="GG39" s="278"/>
      <c r="GH39" s="278"/>
      <c r="GI39" s="278"/>
      <c r="GJ39" s="278"/>
      <c r="GK39" s="278"/>
      <c r="GL39" s="278"/>
      <c r="GM39" s="278"/>
      <c r="GN39" s="278"/>
      <c r="GO39" s="278"/>
      <c r="GP39" s="278"/>
      <c r="GQ39" s="278"/>
      <c r="GR39" s="278"/>
      <c r="GS39" s="278"/>
      <c r="GT39" s="278"/>
      <c r="GU39" s="278"/>
      <c r="GV39" s="278"/>
      <c r="GW39" s="278"/>
      <c r="GX39" s="278"/>
      <c r="GY39" s="278"/>
      <c r="GZ39" s="278"/>
      <c r="HA39" s="278"/>
      <c r="HB39" s="278"/>
      <c r="HC39" s="278"/>
      <c r="HD39" s="278"/>
      <c r="HE39" s="278"/>
      <c r="HF39" s="278"/>
      <c r="HG39" s="278"/>
      <c r="HH39" s="278"/>
      <c r="HI39" s="278"/>
      <c r="HJ39" s="278"/>
      <c r="HK39" s="278"/>
      <c r="HL39" s="278"/>
      <c r="HM39" s="278"/>
      <c r="HN39" s="278"/>
      <c r="HO39" s="278"/>
      <c r="HP39" s="278"/>
      <c r="HQ39" s="278"/>
      <c r="HR39" s="278"/>
      <c r="HS39" s="278"/>
      <c r="HT39" s="278"/>
      <c r="HU39" s="278"/>
      <c r="HV39" s="278"/>
      <c r="HW39" s="278"/>
      <c r="HX39" s="278"/>
      <c r="HY39" s="278"/>
      <c r="HZ39" s="278"/>
      <c r="IA39" s="278"/>
      <c r="IB39" s="278"/>
      <c r="IC39" s="278"/>
      <c r="ID39" s="278"/>
      <c r="IE39" s="278"/>
      <c r="IF39" s="278"/>
      <c r="IG39" s="278"/>
      <c r="IH39" s="278"/>
      <c r="II39" s="278"/>
      <c r="IJ39" s="278"/>
      <c r="IK39" s="278"/>
      <c r="IL39" s="278"/>
      <c r="IM39" s="278"/>
      <c r="IN39" s="278"/>
      <c r="IO39" s="278"/>
      <c r="IP39" s="278"/>
      <c r="IQ39" s="278"/>
      <c r="IR39" s="278"/>
      <c r="IS39" s="278"/>
      <c r="IT39" s="278"/>
      <c r="IU39" s="278"/>
      <c r="IV39" s="278"/>
      <c r="IW39" s="278"/>
      <c r="IX39" s="278"/>
      <c r="IY39" s="278"/>
      <c r="IZ39" s="278"/>
      <c r="JA39" s="278"/>
      <c r="JB39" s="278"/>
      <c r="JC39" s="278"/>
      <c r="JD39" s="278"/>
      <c r="JE39" s="278"/>
      <c r="JF39" s="278"/>
      <c r="JG39" s="278"/>
      <c r="JH39" s="278"/>
      <c r="JI39" s="278"/>
      <c r="JJ39" s="278"/>
      <c r="JK39" s="278"/>
      <c r="JL39" s="278"/>
      <c r="JM39" s="278"/>
      <c r="JN39" s="278"/>
      <c r="JO39" s="278"/>
      <c r="JP39" s="278"/>
      <c r="JQ39" s="278"/>
      <c r="JR39" s="278"/>
      <c r="JS39" s="278"/>
      <c r="JT39" s="278"/>
      <c r="JU39" s="278"/>
      <c r="JV39" s="278"/>
      <c r="JW39" s="278"/>
      <c r="JX39" s="278"/>
      <c r="JY39" s="278"/>
      <c r="JZ39" s="278"/>
      <c r="KA39" s="278"/>
      <c r="KB39" s="278"/>
      <c r="KC39" s="278"/>
      <c r="KD39" s="278"/>
      <c r="KE39" s="278"/>
      <c r="KF39" s="278"/>
      <c r="KG39" s="278"/>
      <c r="KH39" s="278"/>
      <c r="KI39" s="278"/>
      <c r="KJ39" s="278"/>
      <c r="KK39" s="278"/>
      <c r="KL39" s="278"/>
      <c r="KM39" s="278"/>
      <c r="KN39" s="278"/>
      <c r="KO39" s="278"/>
      <c r="KP39" s="278"/>
      <c r="KQ39" s="278"/>
      <c r="KR39" s="278"/>
      <c r="KS39" s="278"/>
      <c r="KT39" s="278"/>
      <c r="KU39" s="278"/>
      <c r="KV39" s="278"/>
      <c r="KW39" s="278"/>
      <c r="KX39" s="278"/>
      <c r="KY39" s="278"/>
      <c r="KZ39" s="278"/>
      <c r="LA39" s="278"/>
      <c r="LB39" s="278"/>
      <c r="LC39" s="278"/>
      <c r="LD39" s="278"/>
      <c r="LE39" s="278"/>
      <c r="LF39" s="278"/>
      <c r="LG39" s="278"/>
      <c r="LH39" s="278"/>
      <c r="LI39" s="278"/>
      <c r="LJ39" s="278"/>
      <c r="LK39" s="278"/>
      <c r="LL39" s="278"/>
    </row>
    <row r="40" spans="1:324" s="518" customFormat="1" ht="99.95" customHeight="1">
      <c r="A40" s="515">
        <v>2</v>
      </c>
      <c r="B40" s="632" t="s">
        <v>311</v>
      </c>
      <c r="C40" s="632"/>
      <c r="D40" s="632"/>
      <c r="E40" s="632"/>
      <c r="F40" s="632"/>
      <c r="G40" s="517"/>
      <c r="H40" s="507"/>
      <c r="I40" s="517"/>
      <c r="J40" s="517"/>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7"/>
      <c r="AI40" s="517"/>
      <c r="AJ40" s="517"/>
      <c r="AK40" s="517"/>
      <c r="AL40" s="517"/>
      <c r="AM40" s="517"/>
      <c r="AN40" s="517"/>
      <c r="AO40" s="517"/>
      <c r="AP40" s="517"/>
      <c r="AQ40" s="517"/>
      <c r="AR40" s="517"/>
      <c r="AS40" s="517"/>
      <c r="AT40" s="517"/>
      <c r="AU40" s="517"/>
      <c r="AV40" s="517"/>
      <c r="AW40" s="517"/>
      <c r="AX40" s="517"/>
      <c r="AY40" s="517"/>
      <c r="AZ40" s="517"/>
      <c r="BA40" s="517"/>
      <c r="BB40" s="517"/>
      <c r="BC40" s="517"/>
      <c r="BD40" s="517"/>
      <c r="BE40" s="517"/>
      <c r="BF40" s="517"/>
      <c r="BG40" s="517"/>
      <c r="BH40" s="517"/>
      <c r="BI40" s="517"/>
      <c r="BJ40" s="517"/>
      <c r="BK40" s="517"/>
      <c r="BL40" s="517"/>
      <c r="BM40" s="517"/>
      <c r="BN40" s="517"/>
      <c r="BO40" s="517"/>
      <c r="BP40" s="517"/>
      <c r="BQ40" s="517"/>
      <c r="BR40" s="517"/>
      <c r="BS40" s="517"/>
      <c r="BT40" s="517"/>
      <c r="BU40" s="517"/>
      <c r="BV40" s="517"/>
      <c r="BW40" s="517"/>
      <c r="BX40" s="517"/>
      <c r="BY40" s="517"/>
      <c r="BZ40" s="517"/>
      <c r="CA40" s="517"/>
      <c r="CB40" s="517"/>
      <c r="CC40" s="517"/>
      <c r="CD40" s="517"/>
      <c r="CE40" s="517"/>
      <c r="CF40" s="517"/>
      <c r="CG40" s="517"/>
      <c r="CH40" s="517"/>
      <c r="CI40" s="517"/>
      <c r="CJ40" s="517"/>
      <c r="CK40" s="517"/>
      <c r="CL40" s="517"/>
      <c r="CM40" s="517"/>
      <c r="CN40" s="517"/>
      <c r="CO40" s="517"/>
      <c r="CP40" s="517"/>
      <c r="CQ40" s="517"/>
      <c r="CR40" s="517"/>
      <c r="CS40" s="517"/>
      <c r="CT40" s="517"/>
      <c r="CU40" s="517"/>
      <c r="CV40" s="517"/>
      <c r="CW40" s="517"/>
      <c r="CX40" s="517"/>
      <c r="CY40" s="517"/>
      <c r="CZ40" s="517"/>
      <c r="DA40" s="517"/>
      <c r="DB40" s="517"/>
      <c r="DC40" s="517"/>
      <c r="DD40" s="517"/>
      <c r="DE40" s="517"/>
      <c r="DF40" s="517"/>
      <c r="DG40" s="517"/>
      <c r="DH40" s="517"/>
      <c r="DI40" s="517"/>
      <c r="DJ40" s="517"/>
      <c r="DK40" s="517"/>
      <c r="DL40" s="517"/>
      <c r="DM40" s="517"/>
      <c r="DN40" s="517"/>
      <c r="DO40" s="517"/>
      <c r="DP40" s="517"/>
      <c r="DQ40" s="517"/>
      <c r="DR40" s="517"/>
      <c r="DS40" s="517"/>
      <c r="DT40" s="517"/>
      <c r="DU40" s="517"/>
      <c r="DV40" s="517"/>
      <c r="DW40" s="517"/>
      <c r="DX40" s="517"/>
      <c r="DY40" s="517"/>
      <c r="DZ40" s="517"/>
      <c r="EA40" s="517"/>
      <c r="EB40" s="517"/>
      <c r="EC40" s="517"/>
      <c r="ED40" s="517"/>
      <c r="EE40" s="517"/>
      <c r="EF40" s="517"/>
      <c r="EG40" s="517"/>
      <c r="EH40" s="517"/>
      <c r="EI40" s="517"/>
      <c r="EJ40" s="517"/>
      <c r="EK40" s="517"/>
      <c r="EL40" s="517"/>
      <c r="EM40" s="517"/>
      <c r="EN40" s="517"/>
      <c r="EO40" s="517"/>
      <c r="EP40" s="517"/>
      <c r="EQ40" s="517"/>
      <c r="ER40" s="517"/>
      <c r="ES40" s="517"/>
      <c r="ET40" s="517"/>
      <c r="EU40" s="517"/>
      <c r="EV40" s="517"/>
      <c r="EW40" s="517"/>
      <c r="EX40" s="517"/>
      <c r="EY40" s="517"/>
      <c r="EZ40" s="517"/>
      <c r="FA40" s="517"/>
      <c r="FB40" s="517"/>
      <c r="FC40" s="517"/>
      <c r="FD40" s="517"/>
      <c r="FE40" s="517"/>
      <c r="FF40" s="517"/>
      <c r="FG40" s="517"/>
      <c r="FH40" s="517"/>
      <c r="FI40" s="517"/>
      <c r="FJ40" s="517"/>
      <c r="FK40" s="517"/>
      <c r="FL40" s="517"/>
      <c r="FM40" s="517"/>
      <c r="FN40" s="517"/>
      <c r="FO40" s="517"/>
      <c r="FP40" s="517"/>
      <c r="FQ40" s="517"/>
      <c r="FR40" s="517"/>
      <c r="FS40" s="517"/>
      <c r="FT40" s="517"/>
      <c r="FU40" s="517"/>
      <c r="FV40" s="517"/>
      <c r="FW40" s="517"/>
      <c r="FX40" s="517"/>
      <c r="FY40" s="517"/>
      <c r="FZ40" s="517"/>
      <c r="GA40" s="517"/>
      <c r="GB40" s="517"/>
      <c r="GC40" s="517"/>
      <c r="GD40" s="517"/>
      <c r="GE40" s="517"/>
      <c r="GF40" s="517"/>
      <c r="GG40" s="517"/>
      <c r="GH40" s="517"/>
      <c r="GI40" s="517"/>
      <c r="GJ40" s="517"/>
      <c r="GK40" s="517"/>
      <c r="GL40" s="517"/>
      <c r="GM40" s="517"/>
      <c r="GN40" s="517"/>
      <c r="GO40" s="517"/>
      <c r="GP40" s="517"/>
      <c r="GQ40" s="517"/>
      <c r="GR40" s="517"/>
      <c r="GS40" s="517"/>
      <c r="GT40" s="517"/>
      <c r="GU40" s="517"/>
      <c r="GV40" s="517"/>
      <c r="GW40" s="517"/>
      <c r="GX40" s="517"/>
      <c r="GY40" s="517"/>
      <c r="GZ40" s="517"/>
      <c r="HA40" s="517"/>
      <c r="HB40" s="517"/>
      <c r="HC40" s="517"/>
      <c r="HD40" s="517"/>
      <c r="HE40" s="517"/>
      <c r="HF40" s="517"/>
      <c r="HG40" s="517"/>
      <c r="HH40" s="517"/>
      <c r="HI40" s="517"/>
      <c r="HJ40" s="517"/>
      <c r="HK40" s="517"/>
      <c r="HL40" s="517"/>
      <c r="HM40" s="517"/>
      <c r="HN40" s="517"/>
      <c r="HO40" s="517"/>
      <c r="HP40" s="517"/>
      <c r="HQ40" s="517"/>
      <c r="HR40" s="517"/>
      <c r="HS40" s="517"/>
      <c r="HT40" s="517"/>
      <c r="HU40" s="517"/>
      <c r="HV40" s="517"/>
      <c r="HW40" s="517"/>
      <c r="HX40" s="517"/>
      <c r="HY40" s="517"/>
      <c r="HZ40" s="517"/>
      <c r="IA40" s="517"/>
      <c r="IB40" s="517"/>
      <c r="IC40" s="517"/>
      <c r="ID40" s="517"/>
      <c r="IE40" s="517"/>
      <c r="IF40" s="517"/>
      <c r="IG40" s="517"/>
      <c r="IH40" s="517"/>
      <c r="II40" s="517"/>
      <c r="IJ40" s="517"/>
      <c r="IK40" s="517"/>
      <c r="IL40" s="517"/>
      <c r="IM40" s="517"/>
      <c r="IN40" s="517"/>
      <c r="IO40" s="517"/>
      <c r="IP40" s="517"/>
      <c r="IQ40" s="517"/>
      <c r="IR40" s="517"/>
      <c r="IS40" s="517"/>
      <c r="IT40" s="517"/>
      <c r="IU40" s="517"/>
      <c r="IV40" s="517"/>
      <c r="IW40" s="517"/>
      <c r="IX40" s="517"/>
      <c r="IY40" s="517"/>
      <c r="IZ40" s="517"/>
      <c r="JA40" s="517"/>
      <c r="JB40" s="517"/>
      <c r="JC40" s="517"/>
      <c r="JD40" s="517"/>
      <c r="JE40" s="517"/>
      <c r="JF40" s="517"/>
      <c r="JG40" s="517"/>
      <c r="JH40" s="517"/>
      <c r="JI40" s="517"/>
      <c r="JJ40" s="517"/>
      <c r="JK40" s="517"/>
      <c r="JL40" s="517"/>
      <c r="JM40" s="517"/>
      <c r="JN40" s="517"/>
      <c r="JO40" s="517"/>
      <c r="JP40" s="517"/>
      <c r="JQ40" s="517"/>
      <c r="JR40" s="517"/>
      <c r="JS40" s="517"/>
      <c r="JT40" s="517"/>
      <c r="JU40" s="517"/>
      <c r="JV40" s="517"/>
      <c r="JW40" s="517"/>
      <c r="JX40" s="517"/>
      <c r="JY40" s="517"/>
      <c r="JZ40" s="517"/>
      <c r="KA40" s="517"/>
      <c r="KB40" s="517"/>
      <c r="KC40" s="517"/>
      <c r="KD40" s="517"/>
      <c r="KE40" s="517"/>
      <c r="KF40" s="517"/>
      <c r="KG40" s="517"/>
      <c r="KH40" s="517"/>
      <c r="KI40" s="517"/>
      <c r="KJ40" s="517"/>
      <c r="KK40" s="517"/>
      <c r="KL40" s="517"/>
      <c r="KM40" s="517"/>
      <c r="KN40" s="517"/>
      <c r="KO40" s="517"/>
      <c r="KP40" s="517"/>
      <c r="KQ40" s="517"/>
      <c r="KR40" s="517"/>
      <c r="KS40" s="517"/>
      <c r="KT40" s="517"/>
      <c r="KU40" s="517"/>
      <c r="KV40" s="517"/>
      <c r="KW40" s="517"/>
      <c r="KX40" s="517"/>
      <c r="KY40" s="517"/>
      <c r="KZ40" s="517"/>
      <c r="LA40" s="517"/>
      <c r="LB40" s="517"/>
      <c r="LC40" s="517"/>
      <c r="LD40" s="517"/>
      <c r="LE40" s="517"/>
      <c r="LF40" s="517"/>
      <c r="LG40" s="517"/>
      <c r="LH40" s="517"/>
      <c r="LI40" s="517"/>
      <c r="LJ40" s="517"/>
      <c r="LK40" s="517"/>
      <c r="LL40" s="517"/>
    </row>
    <row r="41" spans="1:324" ht="99.95" customHeight="1">
      <c r="A41" s="515">
        <v>3</v>
      </c>
      <c r="B41" s="632" t="s">
        <v>312</v>
      </c>
      <c r="C41" s="632"/>
      <c r="D41" s="632"/>
      <c r="E41" s="632"/>
      <c r="F41" s="632"/>
    </row>
    <row r="42" spans="1:324" ht="99.95" customHeight="1">
      <c r="A42" s="515">
        <v>4</v>
      </c>
      <c r="B42" s="632" t="s">
        <v>313</v>
      </c>
      <c r="C42" s="632"/>
      <c r="D42" s="632"/>
      <c r="E42" s="632"/>
      <c r="F42" s="632"/>
    </row>
    <row r="43" spans="1:324" ht="99.95" customHeight="1">
      <c r="A43" s="515">
        <v>5</v>
      </c>
      <c r="B43" s="632" t="s">
        <v>314</v>
      </c>
      <c r="C43" s="632"/>
      <c r="D43" s="632"/>
      <c r="E43" s="632"/>
      <c r="F43" s="632"/>
    </row>
    <row r="44" spans="1:324" ht="99.95" customHeight="1">
      <c r="A44" s="515">
        <v>6</v>
      </c>
      <c r="B44" s="632" t="s">
        <v>315</v>
      </c>
      <c r="C44" s="632"/>
      <c r="D44" s="632"/>
      <c r="E44" s="632"/>
      <c r="F44" s="632"/>
    </row>
    <row r="45" spans="1:324" ht="99.95" customHeight="1">
      <c r="A45" s="515">
        <v>7</v>
      </c>
      <c r="B45" s="632" t="s">
        <v>316</v>
      </c>
      <c r="C45" s="632"/>
      <c r="D45" s="632"/>
      <c r="E45" s="632"/>
      <c r="F45" s="632"/>
    </row>
    <row r="46" spans="1:324" ht="99.95" customHeight="1">
      <c r="A46" s="515">
        <v>8</v>
      </c>
      <c r="B46" s="632" t="s">
        <v>317</v>
      </c>
      <c r="C46" s="632"/>
      <c r="D46" s="632"/>
      <c r="E46" s="632"/>
      <c r="F46" s="632"/>
    </row>
    <row r="47" spans="1:324" ht="99.95" customHeight="1">
      <c r="A47" s="515">
        <v>9</v>
      </c>
      <c r="B47" s="632" t="s">
        <v>318</v>
      </c>
      <c r="C47" s="632"/>
      <c r="D47" s="632"/>
      <c r="E47" s="632"/>
      <c r="F47" s="632"/>
    </row>
    <row r="48" spans="1:324" ht="99.95" customHeight="1">
      <c r="A48" s="515">
        <v>10</v>
      </c>
      <c r="B48" s="632" t="s">
        <v>319</v>
      </c>
      <c r="C48" s="632"/>
      <c r="D48" s="632"/>
      <c r="E48" s="632"/>
      <c r="F48" s="632"/>
    </row>
    <row r="49" spans="1:6" ht="99.95" customHeight="1">
      <c r="A49" s="515">
        <v>11</v>
      </c>
      <c r="B49" s="632" t="s">
        <v>320</v>
      </c>
      <c r="C49" s="632"/>
      <c r="D49" s="632"/>
      <c r="E49" s="632"/>
      <c r="F49" s="632"/>
    </row>
    <row r="50" spans="1:6" ht="99.95" customHeight="1">
      <c r="A50" s="515">
        <v>12</v>
      </c>
      <c r="B50" s="632" t="s">
        <v>321</v>
      </c>
      <c r="C50" s="632"/>
      <c r="D50" s="632"/>
      <c r="E50" s="632"/>
      <c r="F50" s="632"/>
    </row>
    <row r="51" spans="1:6" ht="99.95" customHeight="1">
      <c r="A51" s="515">
        <v>13</v>
      </c>
      <c r="B51" s="632" t="s">
        <v>360</v>
      </c>
      <c r="C51" s="632"/>
      <c r="D51" s="632"/>
      <c r="E51" s="632"/>
      <c r="F51" s="632"/>
    </row>
    <row r="52" spans="1:6" ht="99.95" customHeight="1">
      <c r="A52" s="515">
        <v>14</v>
      </c>
      <c r="B52" s="632" t="s">
        <v>322</v>
      </c>
      <c r="C52" s="632"/>
      <c r="D52" s="632"/>
      <c r="E52" s="632"/>
      <c r="F52" s="632"/>
    </row>
    <row r="53" spans="1:6" ht="99.95" customHeight="1">
      <c r="A53" s="515">
        <v>15</v>
      </c>
      <c r="B53" s="632" t="s">
        <v>323</v>
      </c>
      <c r="C53" s="632"/>
      <c r="D53" s="632"/>
      <c r="E53" s="632"/>
      <c r="F53" s="632"/>
    </row>
    <row r="54" spans="1:6" ht="99.95" customHeight="1">
      <c r="A54" s="515">
        <v>16</v>
      </c>
      <c r="B54" s="632" t="s">
        <v>324</v>
      </c>
      <c r="C54" s="632"/>
      <c r="D54" s="632"/>
      <c r="E54" s="632"/>
      <c r="F54" s="632"/>
    </row>
    <row r="55" spans="1:6" ht="99.95" customHeight="1">
      <c r="A55" s="515">
        <v>17</v>
      </c>
      <c r="B55" s="632" t="s">
        <v>325</v>
      </c>
      <c r="C55" s="632"/>
      <c r="D55" s="632"/>
      <c r="E55" s="632"/>
      <c r="F55" s="632"/>
    </row>
    <row r="56" spans="1:6" ht="99.95" customHeight="1">
      <c r="A56" s="515">
        <v>18</v>
      </c>
      <c r="B56" s="632" t="s">
        <v>326</v>
      </c>
      <c r="C56" s="632"/>
      <c r="D56" s="632"/>
      <c r="E56" s="632"/>
      <c r="F56" s="632"/>
    </row>
    <row r="57" spans="1:6" ht="99.95" customHeight="1">
      <c r="A57" s="515">
        <v>19</v>
      </c>
      <c r="B57" s="632" t="s">
        <v>327</v>
      </c>
      <c r="C57" s="632"/>
      <c r="D57" s="632"/>
      <c r="E57" s="632"/>
      <c r="F57" s="632"/>
    </row>
    <row r="58" spans="1:6" ht="99.95" customHeight="1">
      <c r="A58" s="515">
        <v>20</v>
      </c>
      <c r="B58" s="632" t="s">
        <v>328</v>
      </c>
      <c r="C58" s="632"/>
      <c r="D58" s="632"/>
      <c r="E58" s="632"/>
      <c r="F58" s="632"/>
    </row>
    <row r="59" spans="1:6" ht="99.95" customHeight="1">
      <c r="A59" s="515">
        <v>21</v>
      </c>
      <c r="B59" s="632" t="s">
        <v>329</v>
      </c>
      <c r="C59" s="632"/>
      <c r="D59" s="632"/>
      <c r="E59" s="632"/>
      <c r="F59" s="632"/>
    </row>
    <row r="60" spans="1:6" ht="99.95" customHeight="1">
      <c r="A60" s="515">
        <v>22</v>
      </c>
      <c r="B60" s="632" t="s">
        <v>330</v>
      </c>
      <c r="C60" s="632"/>
      <c r="D60" s="632"/>
      <c r="E60" s="632"/>
      <c r="F60" s="632"/>
    </row>
    <row r="61" spans="1:6" ht="99.95" customHeight="1">
      <c r="A61" s="515">
        <v>23</v>
      </c>
      <c r="B61" s="632" t="s">
        <v>331</v>
      </c>
      <c r="C61" s="632"/>
      <c r="D61" s="632"/>
      <c r="E61" s="632"/>
      <c r="F61" s="632"/>
    </row>
    <row r="62" spans="1:6" ht="99.95" customHeight="1">
      <c r="A62" s="515">
        <v>24</v>
      </c>
      <c r="B62" s="632" t="s">
        <v>332</v>
      </c>
      <c r="C62" s="632"/>
      <c r="D62" s="632"/>
      <c r="E62" s="632"/>
      <c r="F62" s="632"/>
    </row>
    <row r="63" spans="1:6" ht="99.95" customHeight="1">
      <c r="A63" s="515">
        <v>25</v>
      </c>
      <c r="B63" s="632" t="s">
        <v>333</v>
      </c>
      <c r="C63" s="632"/>
      <c r="D63" s="632"/>
      <c r="E63" s="632"/>
      <c r="F63" s="632"/>
    </row>
    <row r="64" spans="1:6" ht="99.95" customHeight="1">
      <c r="A64" s="515">
        <v>26</v>
      </c>
      <c r="B64" s="632" t="s">
        <v>334</v>
      </c>
      <c r="C64" s="632"/>
      <c r="D64" s="632"/>
      <c r="E64" s="632"/>
      <c r="F64" s="632"/>
    </row>
    <row r="65" spans="1:6" ht="99.95" customHeight="1">
      <c r="A65" s="515">
        <v>27</v>
      </c>
      <c r="B65" s="632" t="s">
        <v>335</v>
      </c>
      <c r="C65" s="632"/>
      <c r="D65" s="632"/>
      <c r="E65" s="632"/>
      <c r="F65" s="632"/>
    </row>
    <row r="66" spans="1:6" ht="99.95" customHeight="1">
      <c r="A66" s="515">
        <v>28</v>
      </c>
      <c r="B66" s="632" t="s">
        <v>336</v>
      </c>
      <c r="C66" s="632"/>
      <c r="D66" s="632"/>
      <c r="E66" s="632"/>
      <c r="F66" s="632"/>
    </row>
    <row r="67" spans="1:6" ht="99.95" customHeight="1">
      <c r="A67" s="515">
        <v>29</v>
      </c>
      <c r="B67" s="632" t="s">
        <v>337</v>
      </c>
      <c r="C67" s="632"/>
      <c r="D67" s="632"/>
      <c r="E67" s="632"/>
      <c r="F67" s="632"/>
    </row>
    <row r="68" spans="1:6" ht="99.95" customHeight="1">
      <c r="A68" s="515">
        <v>30</v>
      </c>
      <c r="B68" s="632" t="s">
        <v>338</v>
      </c>
      <c r="C68" s="632"/>
      <c r="D68" s="632"/>
      <c r="E68" s="632"/>
      <c r="F68" s="632"/>
    </row>
    <row r="69" spans="1:6" ht="99.95" customHeight="1">
      <c r="A69" s="515">
        <v>31</v>
      </c>
      <c r="B69" s="632" t="s">
        <v>345</v>
      </c>
      <c r="C69" s="632"/>
      <c r="D69" s="632"/>
      <c r="E69" s="632"/>
      <c r="F69" s="632"/>
    </row>
    <row r="70" spans="1:6" ht="99.95" customHeight="1">
      <c r="A70" s="515">
        <v>32</v>
      </c>
      <c r="B70" s="632" t="s">
        <v>339</v>
      </c>
      <c r="C70" s="632"/>
      <c r="D70" s="632"/>
      <c r="E70" s="632"/>
      <c r="F70" s="632"/>
    </row>
    <row r="71" spans="1:6" ht="99.95" customHeight="1">
      <c r="A71" s="515">
        <v>33</v>
      </c>
      <c r="B71" s="632" t="s">
        <v>340</v>
      </c>
      <c r="C71" s="632"/>
      <c r="D71" s="632"/>
      <c r="E71" s="632"/>
      <c r="F71" s="632"/>
    </row>
    <row r="72" spans="1:6" ht="99.95" customHeight="1">
      <c r="A72" s="515">
        <v>34</v>
      </c>
      <c r="B72" s="632" t="s">
        <v>293</v>
      </c>
      <c r="C72" s="632"/>
      <c r="D72" s="632"/>
      <c r="E72" s="632"/>
      <c r="F72" s="632"/>
    </row>
    <row r="73" spans="1:6" s="516" customFormat="1" ht="90" customHeight="1">
      <c r="A73" s="515">
        <v>35</v>
      </c>
      <c r="B73" s="632" t="s">
        <v>298</v>
      </c>
      <c r="C73" s="632"/>
      <c r="D73" s="632"/>
      <c r="E73" s="632"/>
      <c r="F73" s="632"/>
    </row>
    <row r="74" spans="1:6" ht="90" customHeight="1">
      <c r="A74" s="515">
        <v>36</v>
      </c>
      <c r="B74" s="632" t="s">
        <v>294</v>
      </c>
      <c r="C74" s="632"/>
      <c r="D74" s="632"/>
      <c r="E74" s="632"/>
      <c r="F74" s="632"/>
    </row>
    <row r="75" spans="1:6" ht="90" customHeight="1">
      <c r="A75" s="515">
        <v>37</v>
      </c>
      <c r="B75" s="632" t="s">
        <v>292</v>
      </c>
      <c r="C75" s="632"/>
      <c r="D75" s="632"/>
      <c r="E75" s="632"/>
      <c r="F75" s="632"/>
    </row>
    <row r="76" spans="1:6" s="516" customFormat="1" ht="90" customHeight="1">
      <c r="A76" s="519">
        <v>38</v>
      </c>
      <c r="B76" s="632" t="s">
        <v>297</v>
      </c>
      <c r="C76" s="632"/>
      <c r="D76" s="632"/>
      <c r="E76" s="632"/>
      <c r="F76" s="632"/>
    </row>
  </sheetData>
  <mergeCells count="63">
    <mergeCell ref="A6:F6"/>
    <mergeCell ref="A1:E1"/>
    <mergeCell ref="A2:F2"/>
    <mergeCell ref="A3:F3"/>
    <mergeCell ref="A4:F4"/>
    <mergeCell ref="A5:E5"/>
    <mergeCell ref="B27:E27"/>
    <mergeCell ref="A8:F8"/>
    <mergeCell ref="A10:F10"/>
    <mergeCell ref="B12:E12"/>
    <mergeCell ref="B14:E14"/>
    <mergeCell ref="B15:E15"/>
    <mergeCell ref="B16:E16"/>
    <mergeCell ref="A20:F20"/>
    <mergeCell ref="B22:E22"/>
    <mergeCell ref="B24:E24"/>
    <mergeCell ref="B25:E25"/>
    <mergeCell ref="B26:E26"/>
    <mergeCell ref="B43:F43"/>
    <mergeCell ref="B28:E28"/>
    <mergeCell ref="B29:E29"/>
    <mergeCell ref="B30:E30"/>
    <mergeCell ref="B31:E31"/>
    <mergeCell ref="B32:E32"/>
    <mergeCell ref="A35:F35"/>
    <mergeCell ref="B37:F37"/>
    <mergeCell ref="B39:F39"/>
    <mergeCell ref="B40:F40"/>
    <mergeCell ref="B41:F41"/>
    <mergeCell ref="B42:F42"/>
    <mergeCell ref="B55:F55"/>
    <mergeCell ref="B44:F44"/>
    <mergeCell ref="B45:F45"/>
    <mergeCell ref="B46:F46"/>
    <mergeCell ref="B47:F47"/>
    <mergeCell ref="B48:F48"/>
    <mergeCell ref="B49:F49"/>
    <mergeCell ref="B50:F50"/>
    <mergeCell ref="B51:F51"/>
    <mergeCell ref="B52:F52"/>
    <mergeCell ref="B53:F53"/>
    <mergeCell ref="B54:F54"/>
    <mergeCell ref="B67:F67"/>
    <mergeCell ref="B56:F56"/>
    <mergeCell ref="B57:F57"/>
    <mergeCell ref="B58:F58"/>
    <mergeCell ref="B59:F59"/>
    <mergeCell ref="B60:F60"/>
    <mergeCell ref="B61:F61"/>
    <mergeCell ref="B62:F62"/>
    <mergeCell ref="B63:F63"/>
    <mergeCell ref="B64:F64"/>
    <mergeCell ref="B65:F65"/>
    <mergeCell ref="B66:F66"/>
    <mergeCell ref="B74:F74"/>
    <mergeCell ref="B75:F75"/>
    <mergeCell ref="B76:F76"/>
    <mergeCell ref="B68:F68"/>
    <mergeCell ref="B69:F69"/>
    <mergeCell ref="B70:F70"/>
    <mergeCell ref="B71:F71"/>
    <mergeCell ref="B72:F72"/>
    <mergeCell ref="B73:F73"/>
  </mergeCells>
  <printOptions horizontalCentered="1"/>
  <pageMargins left="0" right="0" top="0.19685039370078741" bottom="0.19685039370078741" header="0.31496062992125984" footer="0.31496062992125984"/>
  <pageSetup scale="42" fitToHeight="0" orientation="portrait" r:id="rId1"/>
  <rowBreaks count="2" manualBreakCount="2">
    <brk id="17" max="7" man="1"/>
    <brk id="33" max="7"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S455"/>
  <sheetViews>
    <sheetView view="pageBreakPreview" topLeftCell="A43" zoomScale="30" zoomScaleSheetLayoutView="30" workbookViewId="0">
      <selection activeCell="L52" sqref="L52"/>
    </sheetView>
  </sheetViews>
  <sheetFormatPr baseColWidth="10" defaultColWidth="11.42578125" defaultRowHeight="16.5"/>
  <cols>
    <col min="1" max="1" width="12.5703125" style="1" customWidth="1"/>
    <col min="2" max="2" width="75.42578125" style="1" customWidth="1"/>
    <col min="3" max="3" width="36" style="1" customWidth="1"/>
    <col min="4" max="4" width="53.42578125" style="1" customWidth="1"/>
    <col min="5" max="5" width="86.7109375" style="1" customWidth="1"/>
    <col min="6" max="6" width="49.7109375" style="1" hidden="1" customWidth="1"/>
    <col min="7" max="7" width="53.140625" style="1" customWidth="1"/>
    <col min="8" max="8" width="35.42578125" style="1" customWidth="1"/>
    <col min="9" max="9" width="11.42578125" style="1" customWidth="1"/>
    <col min="10" max="16384" width="11.42578125" style="1"/>
  </cols>
  <sheetData>
    <row r="1" spans="1:6" s="322" customFormat="1" ht="16.5" customHeight="1">
      <c r="A1" s="689"/>
      <c r="B1" s="689"/>
      <c r="C1" s="689"/>
      <c r="D1" s="364"/>
      <c r="E1" s="364"/>
    </row>
    <row r="2" spans="1:6" s="322" customFormat="1" ht="32.25" customHeight="1">
      <c r="A2" s="600" t="s">
        <v>32</v>
      </c>
      <c r="B2" s="600"/>
      <c r="C2" s="600"/>
      <c r="D2" s="600"/>
      <c r="E2" s="600"/>
      <c r="F2" s="600"/>
    </row>
    <row r="3" spans="1:6" s="322" customFormat="1" ht="51" customHeight="1">
      <c r="A3" s="690" t="s">
        <v>28</v>
      </c>
      <c r="B3" s="690"/>
      <c r="C3" s="690"/>
      <c r="D3" s="690"/>
      <c r="E3" s="690"/>
      <c r="F3" s="690"/>
    </row>
    <row r="4" spans="1:6" s="322" customFormat="1" ht="53.25" customHeight="1">
      <c r="A4" s="691" t="s">
        <v>290</v>
      </c>
      <c r="B4" s="691"/>
      <c r="C4" s="691"/>
      <c r="D4" s="691"/>
      <c r="E4" s="691"/>
      <c r="F4" s="691"/>
    </row>
    <row r="5" spans="1:6" s="322" customFormat="1" ht="5.25" customHeight="1">
      <c r="A5" s="692"/>
      <c r="B5" s="692"/>
      <c r="C5" s="692"/>
      <c r="D5" s="365"/>
      <c r="E5" s="365"/>
    </row>
    <row r="6" spans="1:6" s="237" customFormat="1" ht="42.75" customHeight="1">
      <c r="A6" s="604" t="s">
        <v>31</v>
      </c>
      <c r="B6" s="604"/>
      <c r="C6" s="604"/>
      <c r="D6" s="604"/>
      <c r="E6" s="604"/>
      <c r="F6" s="604"/>
    </row>
    <row r="7" spans="1:6" s="237" customFormat="1" ht="51.75" hidden="1" customHeight="1" thickBot="1">
      <c r="A7" s="595"/>
      <c r="B7" s="595"/>
      <c r="C7" s="595"/>
      <c r="D7" s="357"/>
      <c r="E7" s="357"/>
    </row>
    <row r="8" spans="1:6" s="237" customFormat="1" ht="51" hidden="1" customHeight="1" thickBot="1">
      <c r="A8" s="596" t="s">
        <v>93</v>
      </c>
      <c r="B8" s="596"/>
      <c r="C8" s="596"/>
      <c r="D8" s="235"/>
      <c r="E8" s="235"/>
    </row>
    <row r="9" spans="1:6" s="364" customFormat="1" ht="15" customHeight="1"/>
    <row r="10" spans="1:6" s="324" customFormat="1" ht="50.1" customHeight="1">
      <c r="A10" s="696" t="s">
        <v>273</v>
      </c>
      <c r="B10" s="696"/>
      <c r="C10" s="696"/>
      <c r="D10" s="696"/>
      <c r="E10" s="696"/>
      <c r="F10" s="696"/>
    </row>
    <row r="11" spans="1:6" s="325" customFormat="1" ht="15" customHeight="1">
      <c r="B11" s="326"/>
      <c r="C11" s="326"/>
      <c r="D11" s="326"/>
      <c r="E11" s="326"/>
    </row>
    <row r="12" spans="1:6" s="327" customFormat="1" ht="49.5" hidden="1" customHeight="1">
      <c r="A12" s="697" t="s">
        <v>343</v>
      </c>
      <c r="B12" s="697"/>
      <c r="C12" s="697"/>
      <c r="D12" s="697"/>
      <c r="E12" s="697"/>
      <c r="F12" s="697"/>
    </row>
    <row r="13" spans="1:6" s="325" customFormat="1" ht="15" customHeight="1"/>
    <row r="14" spans="1:6" s="329" customFormat="1" ht="37.5">
      <c r="A14" s="362" t="s">
        <v>341</v>
      </c>
      <c r="B14" s="698" t="s">
        <v>349</v>
      </c>
      <c r="C14" s="698"/>
      <c r="D14" s="698"/>
      <c r="E14" s="698"/>
      <c r="F14" s="362" t="s">
        <v>342</v>
      </c>
    </row>
    <row r="15" spans="1:6" s="217" customFormat="1" ht="15" customHeight="1"/>
    <row r="16" spans="1:6" s="278" customFormat="1" ht="75" customHeight="1">
      <c r="A16" s="359">
        <v>1</v>
      </c>
      <c r="B16" s="693" t="s">
        <v>96</v>
      </c>
      <c r="C16" s="694"/>
      <c r="D16" s="694"/>
      <c r="E16" s="695"/>
      <c r="F16" s="284">
        <v>122434996.81</v>
      </c>
    </row>
    <row r="17" spans="1:6" s="10" customFormat="1" ht="75" customHeight="1">
      <c r="A17" s="210">
        <v>2</v>
      </c>
      <c r="B17" s="693" t="s">
        <v>29</v>
      </c>
      <c r="C17" s="694"/>
      <c r="D17" s="694"/>
      <c r="E17" s="695"/>
      <c r="F17" s="284">
        <v>251563525.24000001</v>
      </c>
    </row>
    <row r="18" spans="1:6" ht="75" customHeight="1">
      <c r="A18" s="358">
        <v>3</v>
      </c>
      <c r="B18" s="693" t="s">
        <v>275</v>
      </c>
      <c r="C18" s="694"/>
      <c r="D18" s="694"/>
      <c r="E18" s="695"/>
      <c r="F18" s="284">
        <v>88167234.120000005</v>
      </c>
    </row>
    <row r="19" spans="1:6" ht="75" customHeight="1">
      <c r="A19" s="358">
        <v>4</v>
      </c>
      <c r="B19" s="693" t="s">
        <v>276</v>
      </c>
      <c r="C19" s="694"/>
      <c r="D19" s="694"/>
      <c r="E19" s="695"/>
      <c r="F19" s="284">
        <v>54215537.420000002</v>
      </c>
    </row>
    <row r="20" spans="1:6" ht="75" customHeight="1">
      <c r="A20" s="358">
        <v>5</v>
      </c>
      <c r="B20" s="693" t="s">
        <v>277</v>
      </c>
      <c r="C20" s="694"/>
      <c r="D20" s="694"/>
      <c r="E20" s="695"/>
      <c r="F20" s="284">
        <v>61111222.289999999</v>
      </c>
    </row>
    <row r="21" spans="1:6" ht="75" customHeight="1">
      <c r="A21" s="358">
        <v>6</v>
      </c>
      <c r="B21" s="693" t="s">
        <v>278</v>
      </c>
      <c r="C21" s="694"/>
      <c r="D21" s="694"/>
      <c r="E21" s="695"/>
      <c r="F21" s="284">
        <v>119873897.45</v>
      </c>
    </row>
    <row r="22" spans="1:6" ht="75" customHeight="1">
      <c r="A22" s="358">
        <v>7</v>
      </c>
      <c r="B22" s="693" t="s">
        <v>279</v>
      </c>
      <c r="C22" s="694"/>
      <c r="D22" s="694"/>
      <c r="E22" s="695"/>
      <c r="F22" s="284">
        <v>124075299.43000001</v>
      </c>
    </row>
    <row r="23" spans="1:6" ht="75" customHeight="1">
      <c r="A23" s="358">
        <v>8</v>
      </c>
      <c r="B23" s="693" t="s">
        <v>280</v>
      </c>
      <c r="C23" s="694"/>
      <c r="D23" s="694"/>
      <c r="E23" s="695"/>
      <c r="F23" s="284">
        <v>105737579.70999999</v>
      </c>
    </row>
    <row r="24" spans="1:6" ht="75" customHeight="1">
      <c r="A24" s="358">
        <v>9</v>
      </c>
      <c r="B24" s="693" t="s">
        <v>282</v>
      </c>
      <c r="C24" s="694"/>
      <c r="D24" s="694"/>
      <c r="E24" s="695"/>
      <c r="F24" s="284">
        <v>148144383.85703194</v>
      </c>
    </row>
    <row r="25" spans="1:6" ht="75" customHeight="1">
      <c r="A25" s="358">
        <v>10</v>
      </c>
      <c r="B25" s="693" t="s">
        <v>283</v>
      </c>
      <c r="C25" s="694"/>
      <c r="D25" s="694"/>
      <c r="E25" s="695"/>
      <c r="F25" s="284">
        <v>392912149.30000001</v>
      </c>
    </row>
    <row r="26" spans="1:6" ht="75" customHeight="1">
      <c r="A26" s="358">
        <v>11</v>
      </c>
      <c r="B26" s="693" t="s">
        <v>284</v>
      </c>
      <c r="C26" s="694"/>
      <c r="D26" s="694"/>
      <c r="E26" s="695"/>
      <c r="F26" s="284">
        <v>179668573.96000001</v>
      </c>
    </row>
    <row r="27" spans="1:6" ht="75" customHeight="1">
      <c r="A27" s="358">
        <v>12</v>
      </c>
      <c r="B27" s="693" t="s">
        <v>285</v>
      </c>
      <c r="C27" s="694"/>
      <c r="D27" s="694"/>
      <c r="E27" s="695"/>
      <c r="F27" s="284">
        <v>58832299.07</v>
      </c>
    </row>
    <row r="28" spans="1:6" s="217" customFormat="1" ht="75" customHeight="1">
      <c r="A28" s="404">
        <v>13</v>
      </c>
      <c r="B28" s="699" t="s">
        <v>164</v>
      </c>
      <c r="C28" s="699"/>
      <c r="D28" s="699"/>
      <c r="E28" s="699"/>
      <c r="F28" s="413">
        <v>280439238.02999997</v>
      </c>
    </row>
    <row r="29" spans="1:6" s="217" customFormat="1" ht="75" customHeight="1">
      <c r="A29" s="404">
        <v>14</v>
      </c>
      <c r="B29" s="699" t="s">
        <v>156</v>
      </c>
      <c r="C29" s="699"/>
      <c r="D29" s="699"/>
      <c r="E29" s="699"/>
      <c r="F29" s="366"/>
    </row>
    <row r="30" spans="1:6" s="401" customFormat="1" ht="75" customHeight="1">
      <c r="A30" s="411">
        <v>15</v>
      </c>
      <c r="B30" s="699" t="s">
        <v>155</v>
      </c>
      <c r="C30" s="699"/>
      <c r="D30" s="699"/>
      <c r="E30" s="699"/>
      <c r="F30" s="366"/>
    </row>
    <row r="31" spans="1:6" s="402" customFormat="1" ht="75" customHeight="1">
      <c r="A31" s="411">
        <v>16</v>
      </c>
      <c r="B31" s="699" t="s">
        <v>157</v>
      </c>
      <c r="C31" s="699"/>
      <c r="D31" s="699"/>
      <c r="E31" s="699"/>
      <c r="F31" s="366"/>
    </row>
    <row r="32" spans="1:6" s="409" customFormat="1" ht="75" customHeight="1">
      <c r="A32" s="411">
        <v>17</v>
      </c>
      <c r="B32" s="699" t="s">
        <v>161</v>
      </c>
      <c r="C32" s="699"/>
      <c r="D32" s="699"/>
      <c r="E32" s="699"/>
      <c r="F32" s="366"/>
    </row>
    <row r="33" spans="1:6" s="410" customFormat="1" ht="75" customHeight="1">
      <c r="A33" s="411">
        <v>18</v>
      </c>
      <c r="B33" s="699" t="s">
        <v>165</v>
      </c>
      <c r="C33" s="699"/>
      <c r="D33" s="699"/>
      <c r="E33" s="699"/>
      <c r="F33" s="366"/>
    </row>
    <row r="34" spans="1:6" s="410" customFormat="1" ht="75" customHeight="1">
      <c r="A34" s="411">
        <v>19</v>
      </c>
      <c r="B34" s="699" t="s">
        <v>162</v>
      </c>
      <c r="C34" s="699"/>
      <c r="D34" s="699"/>
      <c r="E34" s="699"/>
      <c r="F34" s="366"/>
    </row>
    <row r="35" spans="1:6" s="414" customFormat="1" ht="75" customHeight="1">
      <c r="A35" s="411">
        <v>20</v>
      </c>
      <c r="B35" s="699" t="s">
        <v>160</v>
      </c>
      <c r="C35" s="699"/>
      <c r="D35" s="699"/>
      <c r="E35" s="699"/>
      <c r="F35" s="366"/>
    </row>
    <row r="36" spans="1:6" s="414" customFormat="1" ht="75" customHeight="1">
      <c r="A36" s="415">
        <v>21</v>
      </c>
      <c r="B36" s="700" t="s">
        <v>424</v>
      </c>
      <c r="C36" s="702"/>
      <c r="D36" s="702"/>
      <c r="E36" s="701"/>
      <c r="F36" s="366"/>
    </row>
    <row r="37" spans="1:6" s="422" customFormat="1" ht="75" customHeight="1">
      <c r="A37" s="423">
        <v>22</v>
      </c>
      <c r="B37" s="703" t="s">
        <v>153</v>
      </c>
      <c r="C37" s="703"/>
      <c r="D37" s="703"/>
      <c r="E37" s="703"/>
      <c r="F37" s="366"/>
    </row>
    <row r="38" spans="1:6" s="424" customFormat="1" ht="75" customHeight="1">
      <c r="A38" s="425">
        <v>23</v>
      </c>
      <c r="B38" s="693" t="s">
        <v>159</v>
      </c>
      <c r="C38" s="694"/>
      <c r="D38" s="694"/>
      <c r="E38" s="694"/>
      <c r="F38" s="366"/>
    </row>
    <row r="39" spans="1:6" s="424" customFormat="1" ht="75" customHeight="1">
      <c r="A39" s="425">
        <v>24</v>
      </c>
      <c r="B39" s="700" t="s">
        <v>238</v>
      </c>
      <c r="C39" s="702"/>
      <c r="D39" s="702"/>
      <c r="E39" s="702"/>
      <c r="F39" s="366"/>
    </row>
    <row r="40" spans="1:6" s="426" customFormat="1" ht="75" customHeight="1">
      <c r="A40" s="419">
        <v>25</v>
      </c>
      <c r="B40" s="704" t="s">
        <v>236</v>
      </c>
      <c r="C40" s="705"/>
      <c r="D40" s="705"/>
      <c r="E40" s="705"/>
      <c r="F40" s="366"/>
    </row>
    <row r="41" spans="1:6" s="426" customFormat="1" ht="75" customHeight="1">
      <c r="A41" s="427">
        <v>26</v>
      </c>
      <c r="B41" s="693" t="s">
        <v>418</v>
      </c>
      <c r="C41" s="694"/>
      <c r="D41" s="694"/>
      <c r="E41" s="694"/>
      <c r="F41" s="366"/>
    </row>
    <row r="42" spans="1:6" ht="18.75" customHeight="1">
      <c r="A42" s="18"/>
      <c r="B42" s="18"/>
      <c r="C42" s="18"/>
      <c r="D42" s="18"/>
      <c r="E42" s="18"/>
      <c r="F42" s="292">
        <f>SUM(F16:F27)</f>
        <v>1706736698.657032</v>
      </c>
    </row>
    <row r="43" spans="1:6" s="364" customFormat="1" ht="15" customHeight="1"/>
    <row r="44" spans="1:6" s="338" customFormat="1" ht="50.1" customHeight="1">
      <c r="A44" s="696" t="s">
        <v>402</v>
      </c>
      <c r="B44" s="696"/>
      <c r="C44" s="696"/>
      <c r="D44" s="696"/>
      <c r="E44" s="696"/>
      <c r="F44" s="696"/>
    </row>
    <row r="45" spans="1:6" s="325" customFormat="1" ht="15" customHeight="1">
      <c r="B45" s="326"/>
      <c r="C45" s="326"/>
      <c r="D45" s="326"/>
      <c r="E45" s="326"/>
    </row>
    <row r="46" spans="1:6" s="327" customFormat="1" ht="49.5" customHeight="1">
      <c r="A46" s="697" t="s">
        <v>154</v>
      </c>
      <c r="B46" s="697"/>
      <c r="C46" s="697"/>
      <c r="D46" s="697"/>
      <c r="E46" s="697"/>
      <c r="F46" s="697"/>
    </row>
    <row r="47" spans="1:6" s="325" customFormat="1" ht="15" customHeight="1"/>
    <row r="48" spans="1:6" s="329" customFormat="1" ht="52.5" customHeight="1">
      <c r="A48" s="362" t="s">
        <v>341</v>
      </c>
      <c r="B48" s="698" t="s">
        <v>349</v>
      </c>
      <c r="C48" s="698"/>
      <c r="D48" s="698" t="s">
        <v>369</v>
      </c>
      <c r="E48" s="698"/>
      <c r="F48" s="362" t="s">
        <v>342</v>
      </c>
    </row>
    <row r="49" spans="1:19" s="325" customFormat="1" ht="15" customHeight="1"/>
    <row r="50" spans="1:19" s="407" customFormat="1" ht="90" customHeight="1">
      <c r="A50" s="405">
        <v>1</v>
      </c>
      <c r="B50" s="700" t="s">
        <v>163</v>
      </c>
      <c r="C50" s="701"/>
      <c r="D50" s="700" t="s">
        <v>425</v>
      </c>
      <c r="E50" s="701"/>
      <c r="F50" s="406">
        <v>308613970.99000001</v>
      </c>
    </row>
    <row r="51" spans="1:19" s="407" customFormat="1" ht="90" customHeight="1">
      <c r="A51" s="418">
        <v>2</v>
      </c>
      <c r="B51" s="700" t="s">
        <v>237</v>
      </c>
      <c r="C51" s="701"/>
      <c r="D51" s="700" t="s">
        <v>425</v>
      </c>
      <c r="E51" s="701"/>
      <c r="F51" s="408"/>
    </row>
    <row r="52" spans="1:19" s="407" customFormat="1" ht="90" customHeight="1">
      <c r="A52" s="418">
        <v>3</v>
      </c>
      <c r="B52" s="700" t="s">
        <v>242</v>
      </c>
      <c r="C52" s="701"/>
      <c r="D52" s="700"/>
      <c r="E52" s="701"/>
      <c r="F52" s="408"/>
    </row>
    <row r="53" spans="1:19" s="407" customFormat="1" ht="90" customHeight="1">
      <c r="A53" s="405">
        <v>4</v>
      </c>
      <c r="B53" s="693" t="s">
        <v>158</v>
      </c>
      <c r="C53" s="695"/>
      <c r="D53" s="706" t="s">
        <v>421</v>
      </c>
      <c r="E53" s="707"/>
    </row>
    <row r="54" spans="1:19" s="407" customFormat="1" ht="93.75" customHeight="1">
      <c r="A54" s="405">
        <v>5</v>
      </c>
      <c r="B54" s="693" t="s">
        <v>235</v>
      </c>
      <c r="C54" s="695"/>
      <c r="D54" s="709" t="s">
        <v>398</v>
      </c>
      <c r="E54" s="710"/>
      <c r="F54" s="406">
        <v>74068143.810000002</v>
      </c>
    </row>
    <row r="55" spans="1:19" s="330" customFormat="1" ht="137.25" customHeight="1">
      <c r="A55" s="381">
        <v>6</v>
      </c>
      <c r="B55" s="693" t="s">
        <v>240</v>
      </c>
      <c r="C55" s="695"/>
      <c r="D55" s="709" t="s">
        <v>399</v>
      </c>
      <c r="E55" s="710"/>
      <c r="F55" s="333">
        <v>244592171.69999999</v>
      </c>
    </row>
    <row r="56" spans="1:19" s="330" customFormat="1" ht="99.75" customHeight="1">
      <c r="A56" s="381">
        <v>7</v>
      </c>
      <c r="B56" s="693" t="s">
        <v>239</v>
      </c>
      <c r="C56" s="695"/>
      <c r="D56" s="706" t="s">
        <v>422</v>
      </c>
      <c r="E56" s="707"/>
      <c r="F56" s="333">
        <v>221698586.31999999</v>
      </c>
    </row>
    <row r="57" spans="1:19" s="330" customFormat="1" ht="282.75" customHeight="1">
      <c r="A57" s="403">
        <v>8</v>
      </c>
      <c r="B57" s="708" t="s">
        <v>243</v>
      </c>
      <c r="C57" s="708"/>
      <c r="D57" s="706" t="s">
        <v>420</v>
      </c>
      <c r="E57" s="707"/>
      <c r="F57" s="341"/>
    </row>
    <row r="58" spans="1:19" s="330" customFormat="1" ht="120.75" customHeight="1">
      <c r="A58" s="381">
        <v>9</v>
      </c>
      <c r="B58" s="693" t="s">
        <v>241</v>
      </c>
      <c r="C58" s="695"/>
      <c r="D58" s="706" t="s">
        <v>419</v>
      </c>
      <c r="E58" s="707"/>
      <c r="F58" s="333">
        <v>297983041.80000001</v>
      </c>
      <c r="G58" s="687" t="s">
        <v>423</v>
      </c>
      <c r="H58" s="688"/>
      <c r="I58" s="688"/>
      <c r="J58" s="688"/>
      <c r="K58" s="688"/>
      <c r="L58" s="688"/>
      <c r="M58" s="688"/>
      <c r="N58" s="688"/>
      <c r="O58" s="688"/>
      <c r="P58" s="688"/>
      <c r="Q58" s="688"/>
      <c r="R58" s="688"/>
      <c r="S58" s="688"/>
    </row>
    <row r="59" spans="1:19" s="334" customFormat="1" ht="15" customHeight="1"/>
    <row r="60" spans="1:19" s="338" customFormat="1" ht="50.1" customHeight="1">
      <c r="A60" s="696" t="s">
        <v>402</v>
      </c>
      <c r="B60" s="696"/>
      <c r="C60" s="696"/>
      <c r="D60" s="696"/>
      <c r="E60" s="696"/>
      <c r="F60" s="696"/>
      <c r="M60" s="338" t="s">
        <v>351</v>
      </c>
    </row>
    <row r="61" spans="1:19" s="325" customFormat="1" ht="15" customHeight="1">
      <c r="B61" s="326"/>
      <c r="C61" s="326"/>
      <c r="D61" s="326"/>
      <c r="E61" s="326"/>
    </row>
    <row r="62" spans="1:19" s="327" customFormat="1" ht="49.5" customHeight="1">
      <c r="A62" s="697" t="s">
        <v>154</v>
      </c>
      <c r="B62" s="697"/>
      <c r="C62" s="697"/>
      <c r="D62" s="697"/>
      <c r="E62" s="697"/>
      <c r="F62" s="697"/>
    </row>
    <row r="63" spans="1:19" s="325" customFormat="1" ht="15" customHeight="1"/>
    <row r="64" spans="1:19" s="329" customFormat="1" ht="37.5">
      <c r="A64" s="362" t="s">
        <v>341</v>
      </c>
      <c r="B64" s="698" t="s">
        <v>349</v>
      </c>
      <c r="C64" s="698"/>
      <c r="D64" s="698" t="s">
        <v>369</v>
      </c>
      <c r="E64" s="698"/>
      <c r="F64" s="362" t="s">
        <v>342</v>
      </c>
    </row>
    <row r="65" spans="1:6" s="325" customFormat="1" ht="15" customHeight="1"/>
    <row r="66" spans="1:6" s="337" customFormat="1" ht="99.95" customHeight="1">
      <c r="A66" s="363">
        <v>1</v>
      </c>
      <c r="B66" s="693" t="s">
        <v>245</v>
      </c>
      <c r="C66" s="695"/>
      <c r="D66" s="709" t="s">
        <v>378</v>
      </c>
      <c r="E66" s="710"/>
      <c r="F66" s="341">
        <v>81857440.680000007</v>
      </c>
    </row>
    <row r="67" spans="1:6" s="330" customFormat="1" ht="150" customHeight="1">
      <c r="A67" s="342">
        <v>2</v>
      </c>
      <c r="B67" s="693" t="s">
        <v>246</v>
      </c>
      <c r="C67" s="695"/>
      <c r="D67" s="709" t="s">
        <v>381</v>
      </c>
      <c r="E67" s="710"/>
      <c r="F67" s="343">
        <v>232716597.74000001</v>
      </c>
    </row>
    <row r="68" spans="1:6" s="330" customFormat="1" ht="114.75" customHeight="1">
      <c r="A68" s="381">
        <v>3</v>
      </c>
      <c r="B68" s="715" t="s">
        <v>248</v>
      </c>
      <c r="C68" s="716"/>
      <c r="D68" s="709" t="s">
        <v>376</v>
      </c>
      <c r="E68" s="710"/>
      <c r="F68" s="333">
        <v>82878244.019999996</v>
      </c>
    </row>
    <row r="69" spans="1:6" s="330" customFormat="1" ht="187.5" customHeight="1">
      <c r="A69" s="342">
        <v>4</v>
      </c>
      <c r="B69" s="711" t="s">
        <v>251</v>
      </c>
      <c r="C69" s="712"/>
      <c r="D69" s="713" t="s">
        <v>380</v>
      </c>
      <c r="E69" s="714"/>
      <c r="F69" s="333">
        <v>223230059.09999999</v>
      </c>
    </row>
    <row r="70" spans="1:6" s="337" customFormat="1" ht="99.95" customHeight="1">
      <c r="A70" s="381">
        <v>5</v>
      </c>
      <c r="B70" s="708" t="s">
        <v>253</v>
      </c>
      <c r="C70" s="708"/>
      <c r="D70" s="709" t="s">
        <v>401</v>
      </c>
      <c r="E70" s="710"/>
      <c r="F70" s="341">
        <v>294294380.06999999</v>
      </c>
    </row>
    <row r="71" spans="1:6" s="348" customFormat="1" ht="126" customHeight="1">
      <c r="A71" s="342">
        <v>6</v>
      </c>
      <c r="B71" s="721" t="s">
        <v>254</v>
      </c>
      <c r="C71" s="722"/>
      <c r="D71" s="709" t="s">
        <v>377</v>
      </c>
      <c r="E71" s="710"/>
      <c r="F71" s="343">
        <v>231071640.88999999</v>
      </c>
    </row>
    <row r="72" spans="1:6" s="330" customFormat="1" ht="99.95" customHeight="1">
      <c r="A72" s="381">
        <v>7</v>
      </c>
      <c r="B72" s="715" t="s">
        <v>247</v>
      </c>
      <c r="C72" s="716"/>
      <c r="D72" s="709" t="s">
        <v>0</v>
      </c>
      <c r="E72" s="710"/>
      <c r="F72" s="333">
        <v>347974721.06</v>
      </c>
    </row>
    <row r="73" spans="1:6" s="330" customFormat="1" ht="99.95" customHeight="1">
      <c r="A73" s="342">
        <v>8</v>
      </c>
      <c r="B73" s="711" t="s">
        <v>249</v>
      </c>
      <c r="C73" s="712"/>
      <c r="D73" s="719" t="s">
        <v>0</v>
      </c>
      <c r="E73" s="720"/>
      <c r="F73" s="333">
        <v>109643726.56</v>
      </c>
    </row>
    <row r="74" spans="1:6" s="330" customFormat="1" ht="99.95" customHeight="1">
      <c r="A74" s="381">
        <v>9</v>
      </c>
      <c r="B74" s="711" t="s">
        <v>250</v>
      </c>
      <c r="C74" s="712"/>
      <c r="D74" s="719" t="s">
        <v>0</v>
      </c>
      <c r="E74" s="720"/>
      <c r="F74" s="333">
        <v>193141062.84999999</v>
      </c>
    </row>
    <row r="75" spans="1:6" s="330" customFormat="1" ht="99.95" customHeight="1">
      <c r="A75" s="342">
        <v>10</v>
      </c>
      <c r="B75" s="717" t="s">
        <v>252</v>
      </c>
      <c r="C75" s="718"/>
      <c r="D75" s="719" t="s">
        <v>0</v>
      </c>
      <c r="E75" s="720"/>
      <c r="F75" s="345">
        <v>227120063.56999999</v>
      </c>
    </row>
    <row r="76" spans="1:6" s="348" customFormat="1" ht="99.95" customHeight="1">
      <c r="A76" s="381">
        <v>11</v>
      </c>
      <c r="B76" s="715" t="s">
        <v>257</v>
      </c>
      <c r="C76" s="716"/>
      <c r="D76" s="693" t="s">
        <v>0</v>
      </c>
      <c r="E76" s="695"/>
      <c r="F76" s="333">
        <v>181104513.59</v>
      </c>
    </row>
    <row r="77" spans="1:6" s="348" customFormat="1" ht="99.95" customHeight="1">
      <c r="A77" s="342">
        <v>12</v>
      </c>
      <c r="B77" s="715" t="s">
        <v>258</v>
      </c>
      <c r="C77" s="716"/>
      <c r="D77" s="693" t="s">
        <v>0</v>
      </c>
      <c r="E77" s="695"/>
      <c r="F77" s="333">
        <v>171865113.97</v>
      </c>
    </row>
    <row r="78" spans="1:6" s="348" customFormat="1" ht="99.95" customHeight="1">
      <c r="A78" s="381">
        <v>13</v>
      </c>
      <c r="B78" s="715" t="s">
        <v>256</v>
      </c>
      <c r="C78" s="716"/>
      <c r="D78" s="693" t="s">
        <v>0</v>
      </c>
      <c r="E78" s="695"/>
      <c r="F78" s="333">
        <v>427080757.10000002</v>
      </c>
    </row>
    <row r="79" spans="1:6" s="348" customFormat="1" ht="99.95" customHeight="1">
      <c r="A79" s="342">
        <v>14</v>
      </c>
      <c r="B79" s="715" t="s">
        <v>261</v>
      </c>
      <c r="C79" s="716"/>
      <c r="D79" s="693" t="s">
        <v>0</v>
      </c>
      <c r="E79" s="695"/>
      <c r="F79" s="333">
        <v>135967029.71000001</v>
      </c>
    </row>
    <row r="80" spans="1:6" s="348" customFormat="1" ht="99.95" customHeight="1">
      <c r="A80" s="381">
        <v>15</v>
      </c>
      <c r="B80" s="715" t="s">
        <v>255</v>
      </c>
      <c r="C80" s="716"/>
      <c r="D80" s="693" t="s">
        <v>0</v>
      </c>
      <c r="E80" s="695"/>
      <c r="F80" s="333">
        <v>156163166.84</v>
      </c>
    </row>
    <row r="81" spans="1:6" s="348" customFormat="1" ht="99.95" customHeight="1">
      <c r="A81" s="342">
        <v>16</v>
      </c>
      <c r="B81" s="715" t="s">
        <v>259</v>
      </c>
      <c r="C81" s="716"/>
      <c r="D81" s="693" t="s">
        <v>0</v>
      </c>
      <c r="E81" s="695"/>
      <c r="F81" s="333">
        <v>169799831.34999999</v>
      </c>
    </row>
    <row r="82" spans="1:6" s="348" customFormat="1" ht="88.5" customHeight="1">
      <c r="A82" s="381">
        <v>17</v>
      </c>
      <c r="B82" s="715" t="s">
        <v>260</v>
      </c>
      <c r="C82" s="716"/>
      <c r="D82" s="693" t="s">
        <v>0</v>
      </c>
      <c r="E82" s="695"/>
      <c r="F82" s="333">
        <v>247995133.09999999</v>
      </c>
    </row>
    <row r="83" spans="1:6" s="348" customFormat="1" ht="37.5">
      <c r="A83" s="337"/>
      <c r="B83" s="339"/>
      <c r="C83" s="339"/>
      <c r="D83" s="339"/>
      <c r="E83" s="339"/>
      <c r="F83" s="340">
        <f>SUM(F66:F82)</f>
        <v>3513903482.1999993</v>
      </c>
    </row>
    <row r="84" spans="1:6" s="334" customFormat="1" ht="15" customHeight="1"/>
    <row r="85" spans="1:6" s="338" customFormat="1" ht="50.1" customHeight="1">
      <c r="A85" s="696" t="s">
        <v>361</v>
      </c>
      <c r="B85" s="696"/>
      <c r="C85" s="696"/>
      <c r="D85" s="696"/>
      <c r="E85" s="696"/>
      <c r="F85" s="696"/>
    </row>
    <row r="86" spans="1:6" s="325" customFormat="1" ht="15" customHeight="1">
      <c r="B86" s="326"/>
      <c r="C86" s="326"/>
      <c r="D86" s="326"/>
      <c r="E86" s="326"/>
    </row>
    <row r="87" spans="1:6" s="327" customFormat="1" ht="50.1" customHeight="1">
      <c r="A87" s="697" t="s">
        <v>263</v>
      </c>
      <c r="B87" s="697"/>
      <c r="C87" s="697"/>
      <c r="D87" s="697"/>
      <c r="E87" s="697"/>
      <c r="F87" s="697"/>
    </row>
    <row r="88" spans="1:6" s="325" customFormat="1" ht="15" customHeight="1"/>
    <row r="89" spans="1:6" s="329" customFormat="1" ht="37.5">
      <c r="A89" s="362" t="s">
        <v>341</v>
      </c>
      <c r="B89" s="698" t="s">
        <v>349</v>
      </c>
      <c r="C89" s="698"/>
      <c r="D89" s="698"/>
      <c r="E89" s="362"/>
      <c r="F89" s="362" t="s">
        <v>342</v>
      </c>
    </row>
    <row r="90" spans="1:6" s="325" customFormat="1" ht="15" customHeight="1"/>
    <row r="91" spans="1:6" s="337" customFormat="1" ht="99.95" customHeight="1">
      <c r="A91" s="363">
        <v>1</v>
      </c>
      <c r="B91" s="693" t="s">
        <v>153</v>
      </c>
      <c r="C91" s="694"/>
      <c r="D91" s="694"/>
      <c r="E91" s="695"/>
      <c r="F91" s="341">
        <v>1700485691.0799999</v>
      </c>
    </row>
    <row r="92" spans="1:6" s="337" customFormat="1" ht="99.95" customHeight="1">
      <c r="A92" s="342">
        <v>2</v>
      </c>
      <c r="B92" s="693" t="s">
        <v>281</v>
      </c>
      <c r="C92" s="694"/>
      <c r="D92" s="694"/>
      <c r="E92" s="695"/>
      <c r="F92" s="343">
        <v>1305000000</v>
      </c>
    </row>
    <row r="93" spans="1:6" s="330" customFormat="1" ht="99.95" customHeight="1">
      <c r="A93" s="363">
        <v>3</v>
      </c>
      <c r="B93" s="693" t="s">
        <v>264</v>
      </c>
      <c r="C93" s="694"/>
      <c r="D93" s="694"/>
      <c r="E93" s="695"/>
      <c r="F93" s="333">
        <v>1887928665.9100001</v>
      </c>
    </row>
    <row r="94" spans="1:6" s="330" customFormat="1" ht="99.95" customHeight="1">
      <c r="A94" s="339"/>
      <c r="B94" s="339"/>
      <c r="C94" s="339"/>
      <c r="D94" s="339"/>
      <c r="E94" s="339"/>
      <c r="F94" s="340">
        <f>SUM(F91:F93)</f>
        <v>4893414356.9899998</v>
      </c>
    </row>
    <row r="95" spans="1:6" s="325" customFormat="1" ht="15" customHeight="1">
      <c r="B95" s="326"/>
      <c r="C95" s="326"/>
      <c r="D95" s="326"/>
      <c r="E95" s="326"/>
      <c r="F95" s="329"/>
    </row>
    <row r="96" spans="1:6" s="327" customFormat="1" ht="50.1" customHeight="1">
      <c r="A96" s="697" t="s">
        <v>265</v>
      </c>
      <c r="B96" s="697"/>
      <c r="C96" s="697"/>
      <c r="D96" s="697"/>
      <c r="E96" s="697"/>
      <c r="F96" s="697"/>
    </row>
    <row r="97" spans="1:6" s="325" customFormat="1" ht="15" customHeight="1"/>
    <row r="98" spans="1:6" s="330" customFormat="1" ht="99.95" customHeight="1">
      <c r="A98" s="363">
        <v>3</v>
      </c>
      <c r="B98" s="693" t="s">
        <v>266</v>
      </c>
      <c r="C98" s="694"/>
      <c r="D98" s="695"/>
      <c r="E98" s="323" t="s">
        <v>0</v>
      </c>
      <c r="F98" s="333">
        <v>6993757025.2799997</v>
      </c>
    </row>
    <row r="99" spans="1:6" s="330" customFormat="1" ht="99.95" customHeight="1">
      <c r="A99" s="363">
        <v>4</v>
      </c>
      <c r="B99" s="693" t="s">
        <v>267</v>
      </c>
      <c r="C99" s="694"/>
      <c r="D99" s="695"/>
      <c r="E99" s="323" t="s">
        <v>0</v>
      </c>
      <c r="F99" s="333">
        <v>2231023365.8699999</v>
      </c>
    </row>
    <row r="100" spans="1:6" s="330" customFormat="1" ht="99.95" customHeight="1">
      <c r="A100" s="339"/>
      <c r="B100" s="339"/>
      <c r="C100" s="339"/>
      <c r="D100" s="339"/>
      <c r="E100" s="339"/>
      <c r="F100" s="340">
        <f>SUM(F98:F99)</f>
        <v>9224780391.1499996</v>
      </c>
    </row>
    <row r="101" spans="1:6" s="334" customFormat="1" ht="15" hidden="1" customHeight="1"/>
    <row r="102" spans="1:6" s="334" customFormat="1" ht="33.75" hidden="1" customHeight="1">
      <c r="B102" s="646" t="s">
        <v>347</v>
      </c>
      <c r="C102" s="646"/>
      <c r="D102" s="360"/>
      <c r="E102" s="360"/>
      <c r="F102" s="350" t="e">
        <f>SUM(F94+F100+F83+#REF!+F42)</f>
        <v>#REF!</v>
      </c>
    </row>
    <row r="103" spans="1:6" s="334" customFormat="1" ht="15" hidden="1" customHeight="1"/>
    <row r="104" spans="1:6" s="334" customFormat="1" ht="15" hidden="1" customHeight="1"/>
    <row r="105" spans="1:6" s="334" customFormat="1" ht="15" hidden="1" customHeight="1"/>
    <row r="106" spans="1:6" s="334" customFormat="1" ht="15" hidden="1" customHeight="1"/>
    <row r="107" spans="1:6" s="334" customFormat="1" ht="15" hidden="1" customHeight="1"/>
    <row r="108" spans="1:6" s="334" customFormat="1" ht="15" hidden="1" customHeight="1"/>
    <row r="109" spans="1:6" s="334" customFormat="1" ht="15" hidden="1" customHeight="1"/>
    <row r="110" spans="1:6" s="334" customFormat="1" ht="15" hidden="1" customHeight="1"/>
    <row r="111" spans="1:6" s="334" customFormat="1" ht="15" hidden="1" customHeight="1"/>
    <row r="112" spans="1:6" s="334" customFormat="1" ht="15" hidden="1" customHeight="1"/>
    <row r="113" s="334" customFormat="1" ht="15" hidden="1" customHeight="1"/>
    <row r="114" s="334" customFormat="1" ht="15" hidden="1" customHeight="1"/>
    <row r="115" s="334" customFormat="1" ht="15" hidden="1" customHeight="1"/>
    <row r="116" s="334" customFormat="1" ht="15" hidden="1" customHeight="1"/>
    <row r="117" s="334" customFormat="1" ht="15" hidden="1" customHeight="1"/>
    <row r="118" s="334" customFormat="1" ht="15" hidden="1" customHeight="1"/>
    <row r="119" s="334" customFormat="1" ht="15" hidden="1" customHeight="1"/>
    <row r="120" s="334" customFormat="1" ht="15" hidden="1" customHeight="1"/>
    <row r="121" s="334" customFormat="1" ht="15" hidden="1" customHeight="1"/>
    <row r="122" s="334" customFormat="1" ht="15" hidden="1" customHeight="1"/>
    <row r="123" s="334" customFormat="1" ht="15" hidden="1" customHeight="1"/>
    <row r="124" s="334" customFormat="1" ht="15" hidden="1" customHeight="1"/>
    <row r="125" s="334" customFormat="1" ht="15" hidden="1" customHeight="1"/>
    <row r="126" s="334" customFormat="1" ht="15" hidden="1" customHeight="1"/>
    <row r="127" s="334" customFormat="1" ht="15" hidden="1" customHeight="1"/>
    <row r="128" s="334" customFormat="1" ht="15" hidden="1" customHeight="1"/>
    <row r="129" s="334" customFormat="1" ht="15" hidden="1" customHeight="1"/>
    <row r="130" s="334" customFormat="1" ht="15" hidden="1" customHeight="1"/>
    <row r="131" s="334" customFormat="1" ht="15" hidden="1" customHeight="1"/>
    <row r="132" s="334" customFormat="1" ht="15" hidden="1" customHeight="1"/>
    <row r="133" s="334" customFormat="1" ht="15" hidden="1" customHeight="1"/>
    <row r="134" s="334" customFormat="1" ht="15" hidden="1" customHeight="1"/>
    <row r="135" s="334" customFormat="1" ht="15" hidden="1" customHeight="1"/>
    <row r="136" s="334" customFormat="1" ht="15" hidden="1" customHeight="1"/>
    <row r="137" s="334" customFormat="1" ht="15" hidden="1" customHeight="1"/>
    <row r="138" s="334" customFormat="1" ht="15" hidden="1" customHeight="1"/>
    <row r="139" s="334" customFormat="1" ht="15" hidden="1" customHeight="1"/>
    <row r="140" s="334" customFormat="1" ht="15" hidden="1" customHeight="1"/>
    <row r="141" s="334" customFormat="1" ht="15" hidden="1" customHeight="1"/>
    <row r="142" s="334" customFormat="1" ht="15" hidden="1" customHeight="1"/>
    <row r="143" s="334" customFormat="1" ht="15" hidden="1" customHeight="1"/>
    <row r="144" s="334" customFormat="1" ht="15" hidden="1" customHeight="1"/>
    <row r="145" spans="2:6" s="334" customFormat="1" ht="15" hidden="1" customHeight="1"/>
    <row r="146" spans="2:6" s="334" customFormat="1" ht="15" hidden="1" customHeight="1"/>
    <row r="147" spans="2:6" s="334" customFormat="1" ht="15" hidden="1" customHeight="1"/>
    <row r="148" spans="2:6" s="348" customFormat="1" ht="37.5" hidden="1"/>
    <row r="149" spans="2:6" s="348" customFormat="1" ht="37.5" hidden="1"/>
    <row r="150" spans="2:6" s="348" customFormat="1" ht="37.5" hidden="1"/>
    <row r="151" spans="2:6" s="348" customFormat="1" ht="37.5" hidden="1"/>
    <row r="152" spans="2:6" s="348" customFormat="1" ht="37.5" hidden="1"/>
    <row r="153" spans="2:6" s="348" customFormat="1" ht="37.5" hidden="1">
      <c r="B153" s="646" t="s">
        <v>347</v>
      </c>
      <c r="C153" s="646"/>
      <c r="D153" s="360"/>
      <c r="E153" s="360"/>
      <c r="F153" s="350">
        <v>23949606797.037033</v>
      </c>
    </row>
    <row r="154" spans="2:6" s="348" customFormat="1" ht="37.5" hidden="1"/>
    <row r="155" spans="2:6" s="348" customFormat="1" ht="37.5" hidden="1">
      <c r="B155" s="646" t="s">
        <v>348</v>
      </c>
      <c r="C155" s="646"/>
      <c r="D155" s="360"/>
      <c r="E155" s="360"/>
      <c r="F155" s="351">
        <v>4239685506.8299999</v>
      </c>
    </row>
    <row r="156" spans="2:6" s="348" customFormat="1" ht="37.5" hidden="1">
      <c r="B156" s="360"/>
      <c r="C156" s="360"/>
      <c r="D156" s="360"/>
      <c r="E156" s="360"/>
      <c r="F156" s="351"/>
    </row>
    <row r="157" spans="2:6" s="348" customFormat="1" ht="37.5" hidden="1"/>
    <row r="158" spans="2:6" s="348" customFormat="1" ht="37.5" hidden="1">
      <c r="B158" s="723" t="s">
        <v>350</v>
      </c>
      <c r="C158" s="723"/>
      <c r="D158" s="361"/>
      <c r="E158" s="361"/>
      <c r="F158" s="353">
        <f>SUM(F153+F155)</f>
        <v>28189292303.867035</v>
      </c>
    </row>
    <row r="159" spans="2:6" s="348" customFormat="1" ht="37.5" hidden="1"/>
    <row r="160" spans="2:6" s="348" customFormat="1" ht="37.5" hidden="1"/>
    <row r="161" s="348" customFormat="1" ht="37.5" hidden="1"/>
    <row r="162" s="348" customFormat="1" ht="37.5" hidden="1"/>
    <row r="163" s="348" customFormat="1" ht="37.5" hidden="1"/>
    <row r="164" s="348" customFormat="1" ht="37.5" hidden="1"/>
    <row r="165" s="348" customFormat="1" ht="37.5" hidden="1"/>
    <row r="166" s="348" customFormat="1" ht="37.5" hidden="1"/>
    <row r="167" s="348" customFormat="1" ht="37.5" hidden="1"/>
    <row r="168" s="348" customFormat="1" ht="37.5" hidden="1"/>
    <row r="169" s="348" customFormat="1" ht="37.5" hidden="1"/>
    <row r="170" s="348" customFormat="1" ht="37.5" hidden="1"/>
    <row r="171" s="348" customFormat="1" ht="37.5" hidden="1"/>
    <row r="172" s="348" customFormat="1" ht="37.5" hidden="1"/>
    <row r="173" s="348" customFormat="1" ht="37.5" hidden="1"/>
    <row r="174" s="348" customFormat="1" ht="37.5" hidden="1"/>
    <row r="175" s="348" customFormat="1" ht="37.5" hidden="1"/>
    <row r="176" s="348" customFormat="1" ht="37.5" hidden="1"/>
    <row r="177" s="348" customFormat="1" ht="37.5" hidden="1"/>
    <row r="178" s="348" customFormat="1" ht="37.5" hidden="1"/>
    <row r="179" s="348" customFormat="1" ht="37.5" hidden="1"/>
    <row r="180" s="348" customFormat="1" ht="37.5" hidden="1"/>
    <row r="181" s="348" customFormat="1" ht="37.5" hidden="1"/>
    <row r="182" s="348" customFormat="1" ht="37.5" hidden="1"/>
    <row r="183" s="348" customFormat="1" ht="37.5" hidden="1"/>
    <row r="184" s="348" customFormat="1" ht="37.5" hidden="1"/>
    <row r="185" s="348" customFormat="1" ht="37.5" hidden="1"/>
    <row r="186" s="348" customFormat="1" ht="37.5" hidden="1"/>
    <row r="187" s="348" customFormat="1" ht="37.5" hidden="1"/>
    <row r="188" s="348" customFormat="1" ht="37.5" hidden="1"/>
    <row r="189" s="348" customFormat="1" ht="37.5" hidden="1"/>
    <row r="190" s="348" customFormat="1" ht="37.5" hidden="1"/>
    <row r="191" s="348" customFormat="1" ht="37.5" hidden="1"/>
    <row r="192" s="348" customFormat="1" ht="37.5" hidden="1"/>
    <row r="193" s="348" customFormat="1" ht="37.5" hidden="1"/>
    <row r="194" s="348" customFormat="1" ht="37.5" hidden="1"/>
    <row r="195" s="348" customFormat="1" ht="37.5" hidden="1"/>
    <row r="196" s="348" customFormat="1" ht="37.5" hidden="1"/>
    <row r="197" s="348" customFormat="1" ht="37.5" hidden="1"/>
    <row r="198" s="348" customFormat="1" ht="37.5" hidden="1"/>
    <row r="199" s="348" customFormat="1" ht="37.5" hidden="1"/>
    <row r="200" s="348" customFormat="1" ht="37.5" hidden="1"/>
    <row r="201" s="348" customFormat="1" ht="37.5" hidden="1"/>
    <row r="202" s="348" customFormat="1" ht="37.5" hidden="1"/>
    <row r="203" s="348" customFormat="1" ht="37.5" hidden="1"/>
    <row r="204" s="348" customFormat="1" ht="37.5" hidden="1"/>
    <row r="205" s="348" customFormat="1" ht="37.5" hidden="1"/>
    <row r="206" s="348" customFormat="1" ht="37.5" hidden="1"/>
    <row r="207" s="348" customFormat="1" ht="37.5" hidden="1"/>
    <row r="208" s="348" customFormat="1" ht="37.5" hidden="1"/>
    <row r="209" s="348" customFormat="1" ht="37.5" hidden="1"/>
    <row r="210" s="348" customFormat="1" ht="37.5" hidden="1"/>
    <row r="211" s="348" customFormat="1" ht="37.5" hidden="1"/>
    <row r="212" s="348" customFormat="1" ht="37.5" hidden="1"/>
    <row r="213" s="348" customFormat="1" ht="37.5" hidden="1"/>
    <row r="214" s="348" customFormat="1" ht="37.5" hidden="1"/>
    <row r="215" s="348" customFormat="1" ht="37.5" hidden="1"/>
    <row r="216" s="348" customFormat="1" ht="37.5" hidden="1"/>
    <row r="217" s="348" customFormat="1" ht="37.5" hidden="1"/>
    <row r="218" s="348" customFormat="1" ht="37.5" hidden="1"/>
    <row r="219" s="348" customFormat="1" ht="37.5" hidden="1"/>
    <row r="220" s="348" customFormat="1" ht="37.5" hidden="1"/>
    <row r="221" s="348" customFormat="1" ht="37.5" hidden="1"/>
    <row r="222" s="348" customFormat="1" ht="37.5" hidden="1"/>
    <row r="223" s="348" customFormat="1" ht="37.5" hidden="1"/>
    <row r="224" s="348" customFormat="1" ht="37.5" hidden="1"/>
    <row r="225" s="348" customFormat="1" ht="37.5" hidden="1"/>
    <row r="226" s="348" customFormat="1" ht="37.5" hidden="1"/>
    <row r="227" s="348" customFormat="1" ht="37.5" hidden="1"/>
    <row r="228" s="348" customFormat="1" ht="37.5" hidden="1"/>
    <row r="229" s="348" customFormat="1" ht="37.5" hidden="1"/>
    <row r="230" s="348" customFormat="1" ht="37.5" hidden="1"/>
    <row r="231" s="348" customFormat="1" ht="37.5" hidden="1"/>
    <row r="232" s="348" customFormat="1" ht="37.5" hidden="1"/>
    <row r="233" s="348" customFormat="1" ht="37.5" hidden="1"/>
    <row r="234" s="348" customFormat="1" ht="37.5" hidden="1"/>
    <row r="235" s="348" customFormat="1" ht="37.5" hidden="1"/>
    <row r="236" s="348" customFormat="1" ht="37.5" hidden="1"/>
    <row r="237" s="348" customFormat="1" ht="37.5" hidden="1"/>
    <row r="238" s="348" customFormat="1" ht="37.5" hidden="1"/>
    <row r="239" s="348" customFormat="1" ht="37.5" hidden="1"/>
    <row r="240" s="348" customFormat="1" ht="37.5" hidden="1"/>
    <row r="241" s="348" customFormat="1" ht="37.5" hidden="1"/>
    <row r="242" s="348" customFormat="1" ht="37.5" hidden="1"/>
    <row r="243" s="348" customFormat="1" ht="37.5" hidden="1"/>
    <row r="244" s="348" customFormat="1" ht="37.5" hidden="1"/>
    <row r="245" s="348" customFormat="1" ht="37.5" hidden="1"/>
    <row r="246" s="348" customFormat="1" ht="37.5" hidden="1"/>
    <row r="247" s="348" customFormat="1" ht="37.5" hidden="1"/>
    <row r="248" s="348" customFormat="1" ht="37.5" hidden="1"/>
    <row r="249" s="348" customFormat="1" ht="37.5" hidden="1"/>
    <row r="250" s="348" customFormat="1" ht="37.5" hidden="1"/>
    <row r="251" s="348" customFormat="1" ht="37.5" hidden="1"/>
    <row r="252" s="348" customFormat="1" ht="37.5" hidden="1"/>
    <row r="253" s="348" customFormat="1" ht="37.5" hidden="1"/>
    <row r="254" s="348" customFormat="1" ht="37.5" hidden="1"/>
    <row r="255" s="348" customFormat="1" ht="37.5" hidden="1"/>
    <row r="256" s="348" customFormat="1" ht="37.5" hidden="1"/>
    <row r="257" s="348" customFormat="1" ht="37.5" hidden="1"/>
    <row r="258" s="348" customFormat="1" ht="37.5" hidden="1"/>
    <row r="259" s="348" customFormat="1" ht="37.5" hidden="1"/>
    <row r="260" s="348" customFormat="1" ht="37.5" hidden="1"/>
    <row r="261" s="348" customFormat="1" ht="37.5" hidden="1"/>
    <row r="262" s="348" customFormat="1" ht="37.5" hidden="1"/>
    <row r="263" s="348" customFormat="1" ht="37.5" hidden="1"/>
    <row r="264" s="348" customFormat="1" ht="37.5" hidden="1"/>
    <row r="265" s="348" customFormat="1" ht="37.5" hidden="1"/>
    <row r="266" s="348" customFormat="1" ht="37.5" hidden="1"/>
    <row r="267" s="348" customFormat="1" ht="37.5" hidden="1"/>
    <row r="268" s="348" customFormat="1" ht="37.5" hidden="1"/>
    <row r="269" s="348" customFormat="1" ht="37.5" hidden="1"/>
    <row r="270" s="348" customFormat="1" ht="37.5" hidden="1"/>
    <row r="271" s="348" customFormat="1" ht="37.5" hidden="1"/>
    <row r="272" s="348" customFormat="1" ht="37.5" hidden="1"/>
    <row r="273" s="348" customFormat="1" ht="37.5" hidden="1"/>
    <row r="274" s="348" customFormat="1" ht="37.5" hidden="1"/>
    <row r="275" s="348" customFormat="1" ht="37.5" hidden="1"/>
    <row r="276" s="348" customFormat="1" ht="37.5" hidden="1"/>
    <row r="277" s="348" customFormat="1" ht="37.5" hidden="1"/>
    <row r="278" s="348" customFormat="1" ht="37.5" hidden="1"/>
    <row r="279" s="348" customFormat="1" ht="37.5" hidden="1"/>
    <row r="280" s="348" customFormat="1" ht="37.5" hidden="1"/>
    <row r="281" s="348" customFormat="1" ht="37.5" hidden="1"/>
    <row r="282" s="348" customFormat="1" ht="37.5" hidden="1"/>
    <row r="283" s="348" customFormat="1" ht="37.5" hidden="1"/>
    <row r="284" s="348" customFormat="1" ht="37.5" hidden="1"/>
    <row r="285" s="348" customFormat="1" ht="37.5" hidden="1"/>
    <row r="286" s="348" customFormat="1" ht="37.5" hidden="1"/>
    <row r="287" s="348" customFormat="1" ht="37.5" hidden="1"/>
    <row r="288" s="348" customFormat="1" ht="37.5" hidden="1"/>
    <row r="289" s="348" customFormat="1" ht="37.5" hidden="1"/>
    <row r="290" s="348" customFormat="1" ht="37.5" hidden="1"/>
    <row r="291" s="348" customFormat="1" ht="37.5" hidden="1"/>
    <row r="292" s="348" customFormat="1" ht="37.5" hidden="1"/>
    <row r="293" s="348" customFormat="1" ht="37.5" hidden="1"/>
    <row r="294" s="348" customFormat="1" ht="37.5" hidden="1"/>
    <row r="295" s="348" customFormat="1" ht="37.5" hidden="1"/>
    <row r="296" s="348" customFormat="1" ht="37.5" hidden="1"/>
    <row r="297" s="348" customFormat="1" ht="37.5" hidden="1"/>
    <row r="298" s="348" customFormat="1" ht="37.5" hidden="1"/>
    <row r="299" s="348" customFormat="1" ht="37.5" hidden="1"/>
    <row r="300" s="348" customFormat="1" ht="37.5" hidden="1"/>
    <row r="301" s="348" customFormat="1" ht="37.5" hidden="1"/>
    <row r="302" s="348" customFormat="1" ht="37.5" hidden="1"/>
    <row r="303" s="348" customFormat="1" ht="37.5" hidden="1"/>
    <row r="304" s="348" customFormat="1" ht="37.5" hidden="1"/>
    <row r="305" s="348" customFormat="1" ht="37.5" hidden="1"/>
    <row r="306" s="348" customFormat="1" ht="37.5" hidden="1"/>
    <row r="307" s="348" customFormat="1" ht="37.5" hidden="1"/>
    <row r="308" s="348" customFormat="1" ht="37.5" hidden="1"/>
    <row r="309" s="348" customFormat="1" ht="37.5" hidden="1"/>
    <row r="310" s="348" customFormat="1" ht="37.5" hidden="1"/>
    <row r="311" s="348" customFormat="1" ht="37.5" hidden="1"/>
    <row r="312" s="348" customFormat="1" ht="37.5" hidden="1"/>
    <row r="313" s="348" customFormat="1" ht="37.5" hidden="1"/>
    <row r="314" s="348" customFormat="1" ht="37.5" hidden="1"/>
    <row r="315" s="348" customFormat="1" ht="37.5" hidden="1"/>
    <row r="316" s="348" customFormat="1" ht="37.5" hidden="1"/>
    <row r="317" s="348" customFormat="1" ht="37.5" hidden="1"/>
    <row r="318" s="348" customFormat="1" ht="37.5" hidden="1"/>
    <row r="319" s="348" customFormat="1" ht="37.5" hidden="1"/>
    <row r="320" s="348" customFormat="1" ht="37.5" hidden="1"/>
    <row r="321" s="348" customFormat="1" ht="37.5" hidden="1"/>
    <row r="322" s="348" customFormat="1" ht="37.5" hidden="1"/>
    <row r="323" s="348" customFormat="1" ht="37.5" hidden="1"/>
    <row r="324" s="348" customFormat="1" ht="37.5" hidden="1"/>
    <row r="325" s="348" customFormat="1" ht="37.5" hidden="1"/>
    <row r="326" s="348" customFormat="1" ht="37.5" hidden="1"/>
    <row r="327" s="348" customFormat="1" ht="37.5" hidden="1"/>
    <row r="328" s="348" customFormat="1" ht="37.5" hidden="1"/>
    <row r="329" s="348" customFormat="1" ht="37.5" hidden="1"/>
    <row r="330" s="348" customFormat="1" ht="37.5" hidden="1"/>
    <row r="331" s="348" customFormat="1" ht="37.5" hidden="1"/>
    <row r="332" s="348" customFormat="1" ht="37.5" hidden="1"/>
    <row r="333" s="348" customFormat="1" ht="37.5" hidden="1"/>
    <row r="334" s="348" customFormat="1" ht="37.5" hidden="1"/>
    <row r="335" s="348" customFormat="1" ht="37.5" hidden="1"/>
    <row r="336" s="348" customFormat="1" ht="37.5" hidden="1"/>
    <row r="337" s="348" customFormat="1" ht="37.5" hidden="1"/>
    <row r="338" s="348" customFormat="1" ht="37.5" hidden="1"/>
    <row r="339" s="348" customFormat="1" ht="37.5" hidden="1"/>
    <row r="340" s="348" customFormat="1" ht="37.5" hidden="1"/>
    <row r="341" s="348" customFormat="1" ht="37.5" hidden="1"/>
    <row r="342" s="348" customFormat="1" ht="37.5" hidden="1"/>
    <row r="343" s="348" customFormat="1" ht="37.5" hidden="1"/>
    <row r="344" s="348" customFormat="1" ht="37.5" hidden="1"/>
    <row r="345" s="348" customFormat="1" ht="37.5" hidden="1"/>
    <row r="346" s="348" customFormat="1" ht="37.5" hidden="1"/>
    <row r="347" s="348" customFormat="1" ht="37.5" hidden="1"/>
    <row r="348" s="348" customFormat="1" ht="37.5" hidden="1"/>
    <row r="349" s="348" customFormat="1" ht="37.5" hidden="1"/>
    <row r="350" s="348" customFormat="1" ht="37.5" hidden="1"/>
    <row r="351" s="348" customFormat="1" ht="37.5" hidden="1"/>
    <row r="352" s="348" customFormat="1" ht="37.5" hidden="1"/>
    <row r="353" s="348" customFormat="1" ht="37.5" hidden="1"/>
    <row r="354" s="348" customFormat="1" ht="37.5" hidden="1"/>
    <row r="355" s="348" customFormat="1" ht="37.5" hidden="1"/>
    <row r="356" s="348" customFormat="1" ht="37.5" hidden="1"/>
    <row r="357" s="348" customFormat="1" ht="37.5" hidden="1"/>
    <row r="358" s="348" customFormat="1" ht="37.5" hidden="1"/>
    <row r="359" s="348" customFormat="1" ht="37.5" hidden="1"/>
    <row r="360" s="348" customFormat="1" ht="37.5" hidden="1"/>
    <row r="361" s="348" customFormat="1" ht="37.5" hidden="1"/>
    <row r="362" s="348" customFormat="1" ht="37.5" hidden="1"/>
    <row r="363" s="348" customFormat="1" ht="37.5" hidden="1"/>
    <row r="364" s="348" customFormat="1" ht="37.5" hidden="1"/>
    <row r="365" s="348" customFormat="1" ht="37.5" hidden="1"/>
    <row r="366" s="348" customFormat="1" ht="37.5" hidden="1"/>
    <row r="367" s="348" customFormat="1" ht="37.5" hidden="1"/>
    <row r="368" s="348" customFormat="1" ht="37.5" hidden="1"/>
    <row r="369" s="348" customFormat="1" ht="37.5" hidden="1"/>
    <row r="370" s="348" customFormat="1" ht="37.5" hidden="1"/>
    <row r="371" s="348" customFormat="1" ht="37.5" hidden="1"/>
    <row r="372" s="348" customFormat="1" ht="37.5" hidden="1"/>
    <row r="373" s="348" customFormat="1" ht="37.5" hidden="1"/>
    <row r="374" s="348" customFormat="1" ht="37.5" hidden="1"/>
    <row r="375" s="348" customFormat="1" ht="37.5" hidden="1"/>
    <row r="376" s="348" customFormat="1" ht="37.5" hidden="1"/>
    <row r="377" s="348" customFormat="1" ht="37.5" hidden="1"/>
    <row r="378" s="348" customFormat="1" ht="37.5" hidden="1"/>
    <row r="379" s="348" customFormat="1" ht="37.5" hidden="1"/>
    <row r="380" s="348" customFormat="1" ht="37.5" hidden="1"/>
    <row r="381" s="348" customFormat="1" ht="37.5" hidden="1"/>
    <row r="382" s="348" customFormat="1" ht="37.5" hidden="1"/>
    <row r="383" s="348" customFormat="1" ht="37.5" hidden="1"/>
    <row r="384" s="348" customFormat="1" ht="37.5" hidden="1"/>
    <row r="385" s="348" customFormat="1" ht="37.5" hidden="1"/>
    <row r="386" s="348" customFormat="1" ht="37.5"/>
    <row r="387" s="348" customFormat="1" ht="37.5"/>
    <row r="388" s="348" customFormat="1" ht="37.5"/>
    <row r="389" s="348" customFormat="1" ht="37.5"/>
    <row r="390" s="348" customFormat="1" ht="37.5"/>
    <row r="391" s="348" customFormat="1" ht="37.5"/>
    <row r="392" s="348" customFormat="1" ht="37.5"/>
    <row r="393" s="348" customFormat="1" ht="37.5"/>
    <row r="394" s="348" customFormat="1" ht="37.5"/>
    <row r="395" s="348" customFormat="1" ht="37.5"/>
    <row r="396" s="348" customFormat="1" ht="37.5"/>
    <row r="397" s="348" customFormat="1" ht="37.5"/>
    <row r="398" s="348" customFormat="1" ht="37.5"/>
    <row r="399" s="348" customFormat="1" ht="37.5"/>
    <row r="400" s="348" customFormat="1" ht="37.5"/>
    <row r="401" s="348" customFormat="1" ht="37.5"/>
    <row r="402" s="348" customFormat="1" ht="37.5"/>
    <row r="403" s="348" customFormat="1" ht="37.5"/>
    <row r="404" s="348" customFormat="1" ht="37.5"/>
    <row r="405" s="348" customFormat="1" ht="37.5"/>
    <row r="406" s="348" customFormat="1" ht="37.5"/>
    <row r="407" s="348" customFormat="1" ht="37.5"/>
    <row r="408" s="348" customFormat="1" ht="37.5"/>
    <row r="409" s="348" customFormat="1" ht="37.5"/>
    <row r="410" s="348" customFormat="1" ht="37.5"/>
    <row r="411" s="348" customFormat="1" ht="37.5"/>
    <row r="412" s="348" customFormat="1" ht="37.5"/>
    <row r="413" s="348" customFormat="1" ht="37.5"/>
    <row r="414" s="348" customFormat="1" ht="37.5"/>
    <row r="415" s="348" customFormat="1" ht="37.5"/>
    <row r="416" s="348" customFormat="1" ht="37.5"/>
    <row r="417" s="348" customFormat="1" ht="37.5"/>
    <row r="418" s="348" customFormat="1" ht="37.5"/>
    <row r="419" s="348" customFormat="1" ht="37.5"/>
    <row r="420" s="348" customFormat="1" ht="37.5"/>
    <row r="421" s="348" customFormat="1" ht="37.5"/>
    <row r="422" s="348" customFormat="1" ht="37.5"/>
    <row r="423" s="348" customFormat="1" ht="37.5"/>
    <row r="424" s="348" customFormat="1" ht="37.5"/>
    <row r="425" s="348" customFormat="1" ht="37.5"/>
    <row r="426" s="348" customFormat="1" ht="37.5"/>
    <row r="427" s="348" customFormat="1" ht="37.5"/>
    <row r="428" s="348" customFormat="1" ht="37.5"/>
    <row r="429" s="348" customFormat="1" ht="37.5"/>
    <row r="430" s="348" customFormat="1" ht="37.5"/>
    <row r="431" s="348" customFormat="1" ht="37.5"/>
    <row r="432" s="348" customFormat="1" ht="37.5"/>
    <row r="433" s="348" customFormat="1" ht="37.5"/>
    <row r="434" s="348" customFormat="1" ht="37.5"/>
    <row r="435" s="348" customFormat="1" ht="37.5"/>
    <row r="436" s="348" customFormat="1" ht="37.5"/>
    <row r="437" s="348" customFormat="1" ht="37.5"/>
    <row r="438" s="348" customFormat="1" ht="37.5"/>
    <row r="439" s="348" customFormat="1" ht="37.5"/>
    <row r="440" s="348" customFormat="1" ht="37.5"/>
    <row r="441" s="348" customFormat="1" ht="37.5"/>
    <row r="442" s="348" customFormat="1" ht="37.5"/>
    <row r="443" s="348" customFormat="1" ht="37.5"/>
    <row r="444" s="348" customFormat="1" ht="37.5"/>
    <row r="445" s="348" customFormat="1" ht="37.5"/>
    <row r="446" s="348" customFormat="1" ht="37.5"/>
    <row r="447" s="348" customFormat="1" ht="37.5"/>
    <row r="448" s="348" customFormat="1" ht="37.5"/>
    <row r="449" s="348" customFormat="1" ht="37.5"/>
    <row r="450" s="348" customFormat="1" ht="37.5"/>
    <row r="451" s="348" customFormat="1" ht="37.5"/>
    <row r="452" s="348" customFormat="1" ht="37.5"/>
    <row r="453" s="348" customFormat="1" ht="37.5"/>
    <row r="454" s="348" customFormat="1" ht="37.5"/>
    <row r="455" s="348" customFormat="1" ht="37.5"/>
  </sheetData>
  <mergeCells count="111">
    <mergeCell ref="B153:C153"/>
    <mergeCell ref="B155:C155"/>
    <mergeCell ref="B158:C158"/>
    <mergeCell ref="B92:E92"/>
    <mergeCell ref="B93:E93"/>
    <mergeCell ref="A96:F96"/>
    <mergeCell ref="B98:D98"/>
    <mergeCell ref="B99:D99"/>
    <mergeCell ref="B102:C102"/>
    <mergeCell ref="B82:C82"/>
    <mergeCell ref="D82:E82"/>
    <mergeCell ref="A85:F85"/>
    <mergeCell ref="A87:F87"/>
    <mergeCell ref="B89:D89"/>
    <mergeCell ref="B91:E91"/>
    <mergeCell ref="B79:C79"/>
    <mergeCell ref="D79:E79"/>
    <mergeCell ref="B80:C80"/>
    <mergeCell ref="D80:E80"/>
    <mergeCell ref="B81:C81"/>
    <mergeCell ref="D81:E81"/>
    <mergeCell ref="B76:C76"/>
    <mergeCell ref="D76:E76"/>
    <mergeCell ref="B77:C77"/>
    <mergeCell ref="D77:E77"/>
    <mergeCell ref="B78:C78"/>
    <mergeCell ref="D78:E78"/>
    <mergeCell ref="B75:C75"/>
    <mergeCell ref="D75:E75"/>
    <mergeCell ref="B70:C70"/>
    <mergeCell ref="D70:E70"/>
    <mergeCell ref="B71:C71"/>
    <mergeCell ref="D71:E71"/>
    <mergeCell ref="B73:C73"/>
    <mergeCell ref="D73:E73"/>
    <mergeCell ref="B74:C74"/>
    <mergeCell ref="D74:E74"/>
    <mergeCell ref="B58:C58"/>
    <mergeCell ref="D58:E58"/>
    <mergeCell ref="B54:C54"/>
    <mergeCell ref="D54:E54"/>
    <mergeCell ref="B69:C69"/>
    <mergeCell ref="D69:E69"/>
    <mergeCell ref="B67:C67"/>
    <mergeCell ref="D67:E67"/>
    <mergeCell ref="B72:C72"/>
    <mergeCell ref="D72:E72"/>
    <mergeCell ref="B68:C68"/>
    <mergeCell ref="D68:E68"/>
    <mergeCell ref="A60:F60"/>
    <mergeCell ref="A62:F62"/>
    <mergeCell ref="B64:C64"/>
    <mergeCell ref="D64:E64"/>
    <mergeCell ref="B66:C66"/>
    <mergeCell ref="D66:E66"/>
    <mergeCell ref="B53:C53"/>
    <mergeCell ref="D53:E53"/>
    <mergeCell ref="B52:C52"/>
    <mergeCell ref="D51:E51"/>
    <mergeCell ref="B38:E38"/>
    <mergeCell ref="D50:E50"/>
    <mergeCell ref="B39:E39"/>
    <mergeCell ref="B57:C57"/>
    <mergeCell ref="D57:E57"/>
    <mergeCell ref="B56:C56"/>
    <mergeCell ref="D56:E56"/>
    <mergeCell ref="B55:C55"/>
    <mergeCell ref="D55:E55"/>
    <mergeCell ref="B51:C51"/>
    <mergeCell ref="D52:E52"/>
    <mergeCell ref="B20:E20"/>
    <mergeCell ref="B21:E21"/>
    <mergeCell ref="B22:E22"/>
    <mergeCell ref="B31:E31"/>
    <mergeCell ref="B50:C50"/>
    <mergeCell ref="A44:F44"/>
    <mergeCell ref="A46:F46"/>
    <mergeCell ref="B48:C48"/>
    <mergeCell ref="D48:E48"/>
    <mergeCell ref="B33:E33"/>
    <mergeCell ref="B34:E34"/>
    <mergeCell ref="B36:E36"/>
    <mergeCell ref="B37:E37"/>
    <mergeCell ref="B41:E41"/>
    <mergeCell ref="B40:E40"/>
    <mergeCell ref="B35:E35"/>
    <mergeCell ref="B30:E30"/>
    <mergeCell ref="G58:S58"/>
    <mergeCell ref="A1:C1"/>
    <mergeCell ref="A2:F2"/>
    <mergeCell ref="A3:F3"/>
    <mergeCell ref="A4:F4"/>
    <mergeCell ref="A5:C5"/>
    <mergeCell ref="A6:F6"/>
    <mergeCell ref="B23:E23"/>
    <mergeCell ref="B24:E24"/>
    <mergeCell ref="B25:E25"/>
    <mergeCell ref="B17:E17"/>
    <mergeCell ref="B18:E18"/>
    <mergeCell ref="B19:E19"/>
    <mergeCell ref="A7:C7"/>
    <mergeCell ref="A8:C8"/>
    <mergeCell ref="A10:F10"/>
    <mergeCell ref="A12:F12"/>
    <mergeCell ref="B14:E14"/>
    <mergeCell ref="B16:E16"/>
    <mergeCell ref="B32:E32"/>
    <mergeCell ref="B29:E29"/>
    <mergeCell ref="B26:E26"/>
    <mergeCell ref="B27:E27"/>
    <mergeCell ref="B28:E28"/>
  </mergeCells>
  <printOptions horizontalCentered="1"/>
  <pageMargins left="0" right="0" top="0.19685039370078741" bottom="0.19685039370078741" header="0.31496062992125984" footer="0.31496062992125984"/>
  <pageSetup scale="38" fitToHeight="0" orientation="portrait" r:id="rId1"/>
  <rowBreaks count="3" manualBreakCount="3">
    <brk id="42" max="16383" man="1"/>
    <brk id="59" max="4" man="1"/>
    <brk id="83"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476"/>
  <sheetViews>
    <sheetView view="pageBreakPreview" topLeftCell="A79" zoomScale="40" zoomScaleSheetLayoutView="40" workbookViewId="0">
      <selection activeCell="G117" sqref="G117"/>
    </sheetView>
  </sheetViews>
  <sheetFormatPr baseColWidth="10" defaultColWidth="11.42578125" defaultRowHeight="16.5"/>
  <cols>
    <col min="1" max="1" width="12.5703125" style="1" customWidth="1"/>
    <col min="2" max="2" width="70" style="1" customWidth="1"/>
    <col min="3" max="3" width="54.5703125" style="1" customWidth="1"/>
    <col min="4" max="4" width="90.7109375" style="1" customWidth="1"/>
    <col min="5" max="5" width="63.42578125" style="1" customWidth="1"/>
    <col min="6" max="6" width="49.7109375" style="1" hidden="1" customWidth="1"/>
    <col min="7" max="7" width="53.140625" style="1" customWidth="1"/>
    <col min="8" max="8" width="35.42578125" style="1" customWidth="1"/>
    <col min="9" max="9" width="11.42578125" style="1" customWidth="1"/>
    <col min="10" max="16384" width="11.42578125" style="1"/>
  </cols>
  <sheetData>
    <row r="1" spans="1:6" s="322" customFormat="1" ht="16.5" customHeight="1">
      <c r="A1" s="689"/>
      <c r="B1" s="689"/>
      <c r="C1" s="689"/>
      <c r="D1" s="220"/>
      <c r="E1" s="220"/>
    </row>
    <row r="2" spans="1:6" s="322" customFormat="1" ht="32.25" customHeight="1">
      <c r="A2" s="600" t="s">
        <v>32</v>
      </c>
      <c r="B2" s="600"/>
      <c r="C2" s="600"/>
      <c r="D2" s="600"/>
      <c r="E2" s="600"/>
      <c r="F2" s="600"/>
    </row>
    <row r="3" spans="1:6" s="322" customFormat="1" ht="51" customHeight="1">
      <c r="A3" s="690" t="s">
        <v>28</v>
      </c>
      <c r="B3" s="690"/>
      <c r="C3" s="690"/>
      <c r="D3" s="690"/>
      <c r="E3" s="690"/>
      <c r="F3" s="690"/>
    </row>
    <row r="4" spans="1:6" s="322" customFormat="1" ht="53.25" customHeight="1">
      <c r="A4" s="691" t="s">
        <v>290</v>
      </c>
      <c r="B4" s="691"/>
      <c r="C4" s="691"/>
      <c r="D4" s="691"/>
      <c r="E4" s="691"/>
      <c r="F4" s="691"/>
    </row>
    <row r="5" spans="1:6" s="322" customFormat="1" ht="5.25" customHeight="1">
      <c r="A5" s="692"/>
      <c r="B5" s="692"/>
      <c r="C5" s="692"/>
      <c r="D5" s="308"/>
      <c r="E5" s="308"/>
    </row>
    <row r="6" spans="1:6" s="237" customFormat="1" ht="42.75" customHeight="1">
      <c r="A6" s="604" t="s">
        <v>31</v>
      </c>
      <c r="B6" s="604"/>
      <c r="C6" s="604"/>
      <c r="D6" s="604"/>
      <c r="E6" s="604"/>
      <c r="F6" s="604"/>
    </row>
    <row r="7" spans="1:6" s="237" customFormat="1" ht="51.75" hidden="1" customHeight="1" thickBot="1">
      <c r="A7" s="595"/>
      <c r="B7" s="595"/>
      <c r="C7" s="595"/>
      <c r="D7" s="319"/>
      <c r="E7" s="319"/>
    </row>
    <row r="8" spans="1:6" s="237" customFormat="1" ht="51" hidden="1" customHeight="1" thickBot="1">
      <c r="A8" s="596" t="s">
        <v>93</v>
      </c>
      <c r="B8" s="596"/>
      <c r="C8" s="596"/>
      <c r="D8" s="235"/>
      <c r="E8" s="235"/>
    </row>
    <row r="9" spans="1:6" s="220" customFormat="1" ht="15" customHeight="1"/>
    <row r="10" spans="1:6" s="324" customFormat="1" ht="50.1" customHeight="1">
      <c r="A10" s="696" t="s">
        <v>273</v>
      </c>
      <c r="B10" s="696"/>
      <c r="C10" s="696"/>
      <c r="D10" s="696"/>
      <c r="E10" s="696"/>
      <c r="F10" s="696"/>
    </row>
    <row r="11" spans="1:6" s="325" customFormat="1" ht="15" customHeight="1">
      <c r="B11" s="326"/>
      <c r="C11" s="326"/>
      <c r="D11" s="326"/>
      <c r="E11" s="326"/>
    </row>
    <row r="12" spans="1:6" s="327" customFormat="1" ht="49.5" customHeight="1">
      <c r="A12" s="697" t="s">
        <v>343</v>
      </c>
      <c r="B12" s="697"/>
      <c r="C12" s="697"/>
      <c r="D12" s="697"/>
      <c r="E12" s="697"/>
      <c r="F12" s="697"/>
    </row>
    <row r="13" spans="1:6" s="325" customFormat="1" ht="15" customHeight="1"/>
    <row r="14" spans="1:6" s="329" customFormat="1" ht="37.5">
      <c r="A14" s="328" t="s">
        <v>341</v>
      </c>
      <c r="B14" s="698" t="s">
        <v>349</v>
      </c>
      <c r="C14" s="698"/>
      <c r="D14" s="698"/>
      <c r="E14" s="698"/>
      <c r="F14" s="328" t="s">
        <v>342</v>
      </c>
    </row>
    <row r="15" spans="1:6" s="217" customFormat="1" ht="15" customHeight="1"/>
    <row r="16" spans="1:6" s="278" customFormat="1" ht="75" customHeight="1">
      <c r="A16" s="321">
        <v>1</v>
      </c>
      <c r="B16" s="693" t="s">
        <v>96</v>
      </c>
      <c r="C16" s="694"/>
      <c r="D16" s="694"/>
      <c r="E16" s="695"/>
      <c r="F16" s="284">
        <v>122434996.81</v>
      </c>
    </row>
    <row r="17" spans="1:6" s="10" customFormat="1" ht="75" customHeight="1">
      <c r="A17" s="210">
        <v>2</v>
      </c>
      <c r="B17" s="693" t="s">
        <v>29</v>
      </c>
      <c r="C17" s="694"/>
      <c r="D17" s="694"/>
      <c r="E17" s="695"/>
      <c r="F17" s="284">
        <v>251563525.24000001</v>
      </c>
    </row>
    <row r="18" spans="1:6" ht="75" customHeight="1">
      <c r="A18" s="320">
        <v>3</v>
      </c>
      <c r="B18" s="693" t="s">
        <v>275</v>
      </c>
      <c r="C18" s="694"/>
      <c r="D18" s="694"/>
      <c r="E18" s="695"/>
      <c r="F18" s="284">
        <v>88167234.120000005</v>
      </c>
    </row>
    <row r="19" spans="1:6" ht="75" customHeight="1">
      <c r="A19" s="320">
        <v>4</v>
      </c>
      <c r="B19" s="693" t="s">
        <v>276</v>
      </c>
      <c r="C19" s="694"/>
      <c r="D19" s="694"/>
      <c r="E19" s="695"/>
      <c r="F19" s="284">
        <v>54215537.420000002</v>
      </c>
    </row>
    <row r="20" spans="1:6" ht="75" customHeight="1">
      <c r="A20" s="320">
        <v>5</v>
      </c>
      <c r="B20" s="693" t="s">
        <v>277</v>
      </c>
      <c r="C20" s="694"/>
      <c r="D20" s="694"/>
      <c r="E20" s="695"/>
      <c r="F20" s="284">
        <v>61111222.289999999</v>
      </c>
    </row>
    <row r="21" spans="1:6" ht="75" customHeight="1">
      <c r="A21" s="320">
        <v>6</v>
      </c>
      <c r="B21" s="693" t="s">
        <v>278</v>
      </c>
      <c r="C21" s="694"/>
      <c r="D21" s="694"/>
      <c r="E21" s="695"/>
      <c r="F21" s="284">
        <v>119873897.45</v>
      </c>
    </row>
    <row r="22" spans="1:6" ht="75" customHeight="1">
      <c r="A22" s="320">
        <v>7</v>
      </c>
      <c r="B22" s="693" t="s">
        <v>279</v>
      </c>
      <c r="C22" s="694"/>
      <c r="D22" s="694"/>
      <c r="E22" s="695"/>
      <c r="F22" s="284">
        <v>124075299.43000001</v>
      </c>
    </row>
    <row r="23" spans="1:6" ht="75" customHeight="1">
      <c r="A23" s="320">
        <v>8</v>
      </c>
      <c r="B23" s="693" t="s">
        <v>280</v>
      </c>
      <c r="C23" s="694"/>
      <c r="D23" s="694"/>
      <c r="E23" s="695"/>
      <c r="F23" s="284">
        <v>105737579.70999999</v>
      </c>
    </row>
    <row r="24" spans="1:6" ht="75" customHeight="1">
      <c r="A24" s="320">
        <v>9</v>
      </c>
      <c r="B24" s="693" t="s">
        <v>282</v>
      </c>
      <c r="C24" s="694"/>
      <c r="D24" s="694"/>
      <c r="E24" s="695"/>
      <c r="F24" s="284">
        <v>148144383.85703194</v>
      </c>
    </row>
    <row r="25" spans="1:6" ht="75" customHeight="1">
      <c r="A25" s="320">
        <v>10</v>
      </c>
      <c r="B25" s="693" t="s">
        <v>283</v>
      </c>
      <c r="C25" s="694"/>
      <c r="D25" s="694"/>
      <c r="E25" s="695"/>
      <c r="F25" s="284">
        <v>392912149.30000001</v>
      </c>
    </row>
    <row r="26" spans="1:6" ht="75" customHeight="1">
      <c r="A26" s="320">
        <v>11</v>
      </c>
      <c r="B26" s="693" t="s">
        <v>284</v>
      </c>
      <c r="C26" s="694"/>
      <c r="D26" s="694"/>
      <c r="E26" s="695"/>
      <c r="F26" s="284">
        <v>179668573.96000001</v>
      </c>
    </row>
    <row r="27" spans="1:6" ht="75" customHeight="1">
      <c r="A27" s="320">
        <v>12</v>
      </c>
      <c r="B27" s="693" t="s">
        <v>285</v>
      </c>
      <c r="C27" s="694"/>
      <c r="D27" s="694"/>
      <c r="E27" s="695"/>
      <c r="F27" s="284">
        <v>58832299.07</v>
      </c>
    </row>
    <row r="28" spans="1:6" s="217" customFormat="1" ht="75" customHeight="1">
      <c r="A28" s="320">
        <v>13</v>
      </c>
      <c r="B28" s="709" t="s">
        <v>164</v>
      </c>
      <c r="C28" s="725"/>
      <c r="D28" s="725"/>
      <c r="E28" s="710"/>
      <c r="F28" s="284">
        <v>280439238.02999997</v>
      </c>
    </row>
    <row r="29" spans="1:6" s="217" customFormat="1" ht="75" customHeight="1">
      <c r="A29" s="354">
        <v>14</v>
      </c>
      <c r="B29" s="693" t="s">
        <v>156</v>
      </c>
      <c r="C29" s="694"/>
      <c r="D29" s="694"/>
      <c r="E29" s="694"/>
      <c r="F29" s="366"/>
    </row>
    <row r="30" spans="1:6" s="325" customFormat="1" ht="90" customHeight="1">
      <c r="A30" s="331">
        <v>15</v>
      </c>
      <c r="B30" s="693" t="s">
        <v>155</v>
      </c>
      <c r="C30" s="694"/>
      <c r="D30" s="694"/>
      <c r="E30" s="695"/>
      <c r="F30" s="333">
        <v>74736376.670000002</v>
      </c>
    </row>
    <row r="31" spans="1:6" ht="9" customHeight="1">
      <c r="A31" s="18"/>
      <c r="B31" s="18"/>
      <c r="C31" s="18"/>
      <c r="D31" s="18"/>
      <c r="E31" s="18"/>
      <c r="F31" s="292">
        <f>SUM(F16:F27)</f>
        <v>1706736698.657032</v>
      </c>
    </row>
    <row r="32" spans="1:6" s="220" customFormat="1" ht="10.5" customHeight="1">
      <c r="A32" s="217"/>
      <c r="B32" s="217"/>
      <c r="C32" s="217"/>
      <c r="D32" s="217"/>
      <c r="E32" s="217"/>
      <c r="F32" s="291"/>
    </row>
    <row r="33" spans="1:7" s="330" customFormat="1" ht="37.5">
      <c r="A33" s="696" t="s">
        <v>286</v>
      </c>
      <c r="B33" s="696"/>
      <c r="C33" s="696"/>
      <c r="D33" s="696"/>
      <c r="E33" s="696"/>
      <c r="F33" s="696"/>
    </row>
    <row r="34" spans="1:7" s="330" customFormat="1" ht="12.75" customHeight="1">
      <c r="A34" s="325"/>
      <c r="B34" s="326"/>
      <c r="C34" s="326"/>
      <c r="D34" s="326"/>
      <c r="E34" s="326"/>
      <c r="F34" s="325"/>
    </row>
    <row r="35" spans="1:7" s="330" customFormat="1" ht="136.5" customHeight="1">
      <c r="A35" s="697" t="s">
        <v>355</v>
      </c>
      <c r="B35" s="697"/>
      <c r="C35" s="697"/>
      <c r="D35" s="697"/>
      <c r="E35" s="697"/>
      <c r="F35" s="697"/>
    </row>
    <row r="36" spans="1:7" s="325" customFormat="1" ht="15" customHeight="1"/>
    <row r="37" spans="1:7" s="329" customFormat="1" ht="50.1" customHeight="1">
      <c r="A37" s="328" t="s">
        <v>341</v>
      </c>
      <c r="B37" s="698" t="s">
        <v>349</v>
      </c>
      <c r="C37" s="698"/>
      <c r="D37" s="698"/>
      <c r="E37" s="698"/>
      <c r="F37" s="328" t="s">
        <v>342</v>
      </c>
    </row>
    <row r="38" spans="1:7" s="325" customFormat="1" ht="15" customHeight="1"/>
    <row r="39" spans="1:7" s="330" customFormat="1" ht="75" customHeight="1">
      <c r="A39" s="331">
        <v>1</v>
      </c>
      <c r="B39" s="693" t="s">
        <v>288</v>
      </c>
      <c r="C39" s="694"/>
      <c r="D39" s="694"/>
      <c r="E39" s="695"/>
      <c r="F39" s="332" t="s">
        <v>0</v>
      </c>
    </row>
    <row r="40" spans="1:7" s="330" customFormat="1" ht="75" customHeight="1">
      <c r="A40" s="331">
        <v>2</v>
      </c>
      <c r="B40" s="693" t="s">
        <v>272</v>
      </c>
      <c r="C40" s="694"/>
      <c r="D40" s="694"/>
      <c r="E40" s="695"/>
      <c r="F40" s="332" t="s">
        <v>0</v>
      </c>
    </row>
    <row r="41" spans="1:7" s="330" customFormat="1" ht="75" customHeight="1">
      <c r="A41" s="331">
        <v>3</v>
      </c>
      <c r="B41" s="693" t="s">
        <v>270</v>
      </c>
      <c r="C41" s="694"/>
      <c r="D41" s="694"/>
      <c r="E41" s="695"/>
      <c r="F41" s="332" t="s">
        <v>0</v>
      </c>
    </row>
    <row r="42" spans="1:7" s="327" customFormat="1" ht="75" customHeight="1">
      <c r="A42" s="331">
        <v>4</v>
      </c>
      <c r="B42" s="693" t="s">
        <v>268</v>
      </c>
      <c r="C42" s="694"/>
      <c r="D42" s="694"/>
      <c r="E42" s="695"/>
      <c r="F42" s="332" t="s">
        <v>0</v>
      </c>
      <c r="G42" s="333">
        <v>463998343.69</v>
      </c>
    </row>
    <row r="43" spans="1:7" s="330" customFormat="1" ht="75" customHeight="1">
      <c r="A43" s="331">
        <v>5</v>
      </c>
      <c r="B43" s="693" t="s">
        <v>271</v>
      </c>
      <c r="C43" s="694"/>
      <c r="D43" s="694"/>
      <c r="E43" s="695"/>
      <c r="F43" s="332" t="s">
        <v>0</v>
      </c>
    </row>
    <row r="44" spans="1:7" s="334" customFormat="1" ht="15" customHeight="1">
      <c r="A44" s="325"/>
      <c r="B44" s="326"/>
      <c r="C44" s="326"/>
      <c r="D44" s="326"/>
      <c r="E44" s="326"/>
      <c r="F44" s="325"/>
    </row>
    <row r="45" spans="1:7" s="324" customFormat="1" ht="50.1" customHeight="1">
      <c r="A45" s="697" t="s">
        <v>265</v>
      </c>
      <c r="B45" s="697"/>
      <c r="C45" s="697"/>
      <c r="D45" s="697"/>
      <c r="E45" s="697"/>
      <c r="F45" s="697"/>
    </row>
    <row r="46" spans="1:7" s="325" customFormat="1" ht="15" customHeight="1"/>
    <row r="47" spans="1:7" s="327" customFormat="1" ht="75" customHeight="1">
      <c r="A47" s="331">
        <v>1</v>
      </c>
      <c r="B47" s="693" t="s">
        <v>268</v>
      </c>
      <c r="C47" s="694"/>
      <c r="D47" s="695"/>
      <c r="E47" s="335" t="s">
        <v>356</v>
      </c>
      <c r="F47" s="333">
        <v>463998343.69</v>
      </c>
      <c r="G47" s="333">
        <v>463998343.69</v>
      </c>
    </row>
    <row r="48" spans="1:7" s="325" customFormat="1" ht="75" customHeight="1">
      <c r="A48" s="331">
        <v>2</v>
      </c>
      <c r="B48" s="693" t="s">
        <v>271</v>
      </c>
      <c r="C48" s="694"/>
      <c r="D48" s="695"/>
      <c r="E48" s="323">
        <v>0.15</v>
      </c>
      <c r="F48" s="333">
        <v>722908395.69000006</v>
      </c>
      <c r="G48" s="336">
        <v>1062716359.4518349</v>
      </c>
    </row>
    <row r="49" spans="1:7" s="337" customFormat="1" ht="10.5" customHeight="1">
      <c r="A49" s="325"/>
      <c r="B49" s="326"/>
      <c r="C49" s="326"/>
      <c r="D49" s="326"/>
      <c r="E49" s="326"/>
      <c r="F49" s="325"/>
    </row>
    <row r="50" spans="1:7" s="330" customFormat="1" ht="37.5">
      <c r="A50" s="697" t="s">
        <v>269</v>
      </c>
      <c r="B50" s="697"/>
      <c r="C50" s="697"/>
      <c r="D50" s="697"/>
      <c r="E50" s="697"/>
      <c r="F50" s="697"/>
    </row>
    <row r="51" spans="1:7" s="330" customFormat="1" ht="9.75" customHeight="1">
      <c r="A51" s="325"/>
      <c r="B51" s="325"/>
      <c r="C51" s="325"/>
      <c r="D51" s="325"/>
      <c r="E51" s="325"/>
      <c r="F51" s="325"/>
    </row>
    <row r="52" spans="1:7" s="330" customFormat="1" ht="111" customHeight="1">
      <c r="A52" s="331">
        <v>3</v>
      </c>
      <c r="B52" s="693" t="s">
        <v>270</v>
      </c>
      <c r="C52" s="694"/>
      <c r="D52" s="695"/>
      <c r="E52" s="331" t="s">
        <v>358</v>
      </c>
      <c r="F52" s="333">
        <v>440248586.51999998</v>
      </c>
    </row>
    <row r="53" spans="1:7" s="330" customFormat="1" ht="99.95" customHeight="1">
      <c r="A53" s="331">
        <v>4</v>
      </c>
      <c r="B53" s="693" t="s">
        <v>272</v>
      </c>
      <c r="C53" s="694"/>
      <c r="D53" s="695"/>
      <c r="E53" s="331" t="s">
        <v>357</v>
      </c>
      <c r="F53" s="333">
        <v>3062998707.0500002</v>
      </c>
      <c r="G53" s="333">
        <v>2253590771.7800002</v>
      </c>
    </row>
    <row r="54" spans="1:7" s="220" customFormat="1" ht="15" customHeight="1"/>
    <row r="55" spans="1:7" s="338" customFormat="1" ht="50.1" customHeight="1">
      <c r="A55" s="696" t="s">
        <v>359</v>
      </c>
      <c r="B55" s="696"/>
      <c r="C55" s="696"/>
      <c r="D55" s="696"/>
      <c r="E55" s="696"/>
      <c r="F55" s="696"/>
    </row>
    <row r="56" spans="1:7" s="325" customFormat="1" ht="15" customHeight="1">
      <c r="B56" s="326"/>
      <c r="C56" s="326"/>
      <c r="D56" s="326"/>
      <c r="E56" s="326"/>
    </row>
    <row r="57" spans="1:7" s="327" customFormat="1" ht="49.5" customHeight="1">
      <c r="A57" s="697" t="s">
        <v>154</v>
      </c>
      <c r="B57" s="697"/>
      <c r="C57" s="697"/>
      <c r="D57" s="697"/>
      <c r="E57" s="697"/>
      <c r="F57" s="697"/>
    </row>
    <row r="58" spans="1:7" s="325" customFormat="1" ht="15" customHeight="1"/>
    <row r="59" spans="1:7" s="329" customFormat="1" ht="52.5" customHeight="1">
      <c r="A59" s="328" t="s">
        <v>341</v>
      </c>
      <c r="B59" s="698" t="s">
        <v>349</v>
      </c>
      <c r="C59" s="698"/>
      <c r="D59" s="698" t="s">
        <v>369</v>
      </c>
      <c r="E59" s="698"/>
      <c r="F59" s="328" t="s">
        <v>342</v>
      </c>
    </row>
    <row r="60" spans="1:7" s="325" customFormat="1" ht="15" customHeight="1"/>
    <row r="62" spans="1:7" s="325" customFormat="1" ht="90" customHeight="1">
      <c r="A62" s="331">
        <v>1</v>
      </c>
      <c r="B62" s="693" t="s">
        <v>157</v>
      </c>
      <c r="C62" s="695"/>
      <c r="D62" s="693" t="s">
        <v>120</v>
      </c>
      <c r="E62" s="695"/>
      <c r="F62" s="333">
        <v>100914062.75</v>
      </c>
    </row>
    <row r="63" spans="1:7" s="325" customFormat="1" ht="90" customHeight="1">
      <c r="A63" s="331">
        <v>2</v>
      </c>
      <c r="B63" s="709" t="s">
        <v>165</v>
      </c>
      <c r="C63" s="710"/>
      <c r="D63" s="709" t="s">
        <v>363</v>
      </c>
      <c r="E63" s="710"/>
      <c r="F63" s="333">
        <v>97790443.829999998</v>
      </c>
    </row>
    <row r="64" spans="1:7" s="325" customFormat="1" ht="90" customHeight="1">
      <c r="A64" s="331">
        <v>3</v>
      </c>
      <c r="B64" s="709" t="s">
        <v>161</v>
      </c>
      <c r="C64" s="710"/>
      <c r="D64" s="709" t="s">
        <v>364</v>
      </c>
      <c r="E64" s="710"/>
      <c r="F64" s="333">
        <v>146886442.47</v>
      </c>
    </row>
    <row r="65" spans="1:6" s="325" customFormat="1" ht="90" customHeight="1">
      <c r="A65" s="331">
        <v>4</v>
      </c>
      <c r="B65" s="709" t="s">
        <v>162</v>
      </c>
      <c r="C65" s="710"/>
      <c r="D65" s="709" t="s">
        <v>364</v>
      </c>
      <c r="E65" s="710"/>
      <c r="F65" s="333">
        <v>209105394.36000001</v>
      </c>
    </row>
    <row r="66" spans="1:6" s="330" customFormat="1" ht="90" customHeight="1">
      <c r="A66" s="331">
        <v>5</v>
      </c>
      <c r="B66" s="709" t="s">
        <v>163</v>
      </c>
      <c r="C66" s="710"/>
      <c r="D66" s="709" t="s">
        <v>362</v>
      </c>
      <c r="E66" s="710"/>
      <c r="F66" s="333">
        <v>237011532.27000001</v>
      </c>
    </row>
    <row r="67" spans="1:6" s="330" customFormat="1" ht="90" customHeight="1">
      <c r="A67" s="331">
        <v>6</v>
      </c>
      <c r="B67" s="709" t="s">
        <v>238</v>
      </c>
      <c r="C67" s="710"/>
      <c r="D67" s="709" t="s">
        <v>368</v>
      </c>
      <c r="E67" s="710"/>
      <c r="F67" s="333">
        <v>297186802.93000001</v>
      </c>
    </row>
    <row r="68" spans="1:6" s="330" customFormat="1" ht="90" customHeight="1">
      <c r="A68" s="331">
        <v>7</v>
      </c>
      <c r="B68" s="709" t="s">
        <v>160</v>
      </c>
      <c r="C68" s="710"/>
      <c r="D68" s="709" t="s">
        <v>364</v>
      </c>
      <c r="E68" s="710"/>
      <c r="F68" s="333">
        <v>642245921.07000005</v>
      </c>
    </row>
    <row r="69" spans="1:6" s="330" customFormat="1" ht="137.25" customHeight="1">
      <c r="A69" s="331">
        <v>8</v>
      </c>
      <c r="B69" s="693" t="s">
        <v>158</v>
      </c>
      <c r="C69" s="695"/>
      <c r="D69" s="709" t="s">
        <v>370</v>
      </c>
      <c r="E69" s="710"/>
      <c r="F69" s="333">
        <v>244592171.69999999</v>
      </c>
    </row>
    <row r="70" spans="1:6" s="330" customFormat="1" ht="90" customHeight="1">
      <c r="A70" s="331">
        <v>9</v>
      </c>
      <c r="B70" s="693" t="s">
        <v>235</v>
      </c>
      <c r="C70" s="695"/>
      <c r="D70" s="709" t="s">
        <v>379</v>
      </c>
      <c r="E70" s="710"/>
      <c r="F70" s="333">
        <v>221698586.31999999</v>
      </c>
    </row>
    <row r="71" spans="1:6" s="330" customFormat="1" ht="90" customHeight="1">
      <c r="A71" s="331">
        <v>10</v>
      </c>
      <c r="B71" s="693" t="s">
        <v>236</v>
      </c>
      <c r="C71" s="695"/>
      <c r="D71" s="709" t="s">
        <v>366</v>
      </c>
      <c r="E71" s="710"/>
      <c r="F71" s="333">
        <v>308613970.99000001</v>
      </c>
    </row>
    <row r="72" spans="1:6" s="330" customFormat="1" ht="103.5" customHeight="1">
      <c r="A72" s="331">
        <v>11</v>
      </c>
      <c r="B72" s="693" t="s">
        <v>237</v>
      </c>
      <c r="C72" s="695"/>
      <c r="D72" s="709" t="s">
        <v>365</v>
      </c>
      <c r="E72" s="710"/>
      <c r="F72" s="333">
        <v>74068143.810000002</v>
      </c>
    </row>
    <row r="73" spans="1:6" s="330" customFormat="1" ht="90" customHeight="1">
      <c r="A73" s="331">
        <v>12</v>
      </c>
      <c r="B73" s="693" t="s">
        <v>239</v>
      </c>
      <c r="C73" s="695"/>
      <c r="D73" s="709" t="s">
        <v>371</v>
      </c>
      <c r="E73" s="710"/>
      <c r="F73" s="333">
        <v>297983041.80000001</v>
      </c>
    </row>
    <row r="74" spans="1:6" s="330" customFormat="1" ht="90" customHeight="1">
      <c r="A74" s="331">
        <v>13</v>
      </c>
      <c r="B74" s="693" t="s">
        <v>240</v>
      </c>
      <c r="C74" s="695"/>
      <c r="D74" s="709" t="s">
        <v>373</v>
      </c>
      <c r="E74" s="710"/>
      <c r="F74" s="333">
        <v>139447977.06</v>
      </c>
    </row>
    <row r="75" spans="1:6" s="330" customFormat="1" ht="90" customHeight="1">
      <c r="A75" s="331">
        <v>14</v>
      </c>
      <c r="B75" s="693" t="s">
        <v>241</v>
      </c>
      <c r="C75" s="695"/>
      <c r="D75" s="709" t="s">
        <v>367</v>
      </c>
      <c r="E75" s="710"/>
      <c r="F75" s="333">
        <v>276787046.86000001</v>
      </c>
    </row>
    <row r="76" spans="1:6" s="330" customFormat="1" ht="90" customHeight="1">
      <c r="A76" s="331">
        <v>15</v>
      </c>
      <c r="B76" s="693" t="s">
        <v>242</v>
      </c>
      <c r="C76" s="695"/>
      <c r="D76" s="709" t="s">
        <v>372</v>
      </c>
      <c r="E76" s="710"/>
      <c r="F76" s="333">
        <v>270383276.5</v>
      </c>
    </row>
    <row r="77" spans="1:6" s="330" customFormat="1" ht="90" customHeight="1">
      <c r="A77" s="331">
        <v>16</v>
      </c>
      <c r="B77" s="693" t="s">
        <v>159</v>
      </c>
      <c r="C77" s="695"/>
      <c r="D77" s="709" t="s">
        <v>375</v>
      </c>
      <c r="E77" s="724"/>
      <c r="F77" s="333">
        <v>241633004.72</v>
      </c>
    </row>
    <row r="78" spans="1:6" s="330" customFormat="1" ht="138.75" customHeight="1">
      <c r="A78" s="331">
        <v>17</v>
      </c>
      <c r="B78" s="708" t="s">
        <v>243</v>
      </c>
      <c r="C78" s="708"/>
      <c r="D78" s="709" t="s">
        <v>374</v>
      </c>
      <c r="E78" s="710"/>
      <c r="F78" s="333">
        <v>353382594.31999999</v>
      </c>
    </row>
    <row r="79" spans="1:6" s="330" customFormat="1" ht="26.25" customHeight="1">
      <c r="A79" s="339"/>
      <c r="B79" s="339"/>
      <c r="C79" s="339"/>
      <c r="D79" s="339"/>
      <c r="E79" s="339"/>
      <c r="F79" s="340">
        <f>SUM(F30:F78)</f>
        <v>10631357522.037031</v>
      </c>
    </row>
    <row r="80" spans="1:6" s="334" customFormat="1" ht="15" customHeight="1"/>
    <row r="81" spans="1:13" s="338" customFormat="1" ht="50.1" customHeight="1">
      <c r="A81" s="696" t="s">
        <v>244</v>
      </c>
      <c r="B81" s="696"/>
      <c r="C81" s="696"/>
      <c r="D81" s="696"/>
      <c r="E81" s="696"/>
      <c r="F81" s="696"/>
      <c r="M81" s="338" t="s">
        <v>351</v>
      </c>
    </row>
    <row r="82" spans="1:13" s="325" customFormat="1" ht="15" customHeight="1">
      <c r="B82" s="326"/>
      <c r="C82" s="326"/>
      <c r="D82" s="326"/>
      <c r="E82" s="326"/>
    </row>
    <row r="83" spans="1:13" s="327" customFormat="1" ht="49.5" customHeight="1">
      <c r="A83" s="697" t="s">
        <v>154</v>
      </c>
      <c r="B83" s="697"/>
      <c r="C83" s="697"/>
      <c r="D83" s="697"/>
      <c r="E83" s="697"/>
      <c r="F83" s="697"/>
    </row>
    <row r="84" spans="1:13" s="325" customFormat="1" ht="15" customHeight="1"/>
    <row r="85" spans="1:13" s="329" customFormat="1" ht="37.5">
      <c r="A85" s="328" t="s">
        <v>341</v>
      </c>
      <c r="B85" s="698" t="s">
        <v>349</v>
      </c>
      <c r="C85" s="698"/>
      <c r="D85" s="698" t="s">
        <v>369</v>
      </c>
      <c r="E85" s="698"/>
      <c r="F85" s="328" t="s">
        <v>342</v>
      </c>
    </row>
    <row r="86" spans="1:13" s="325" customFormat="1" ht="15" customHeight="1"/>
    <row r="87" spans="1:13" s="337" customFormat="1" ht="99.95" customHeight="1">
      <c r="A87" s="331">
        <v>1</v>
      </c>
      <c r="B87" s="693" t="s">
        <v>245</v>
      </c>
      <c r="C87" s="695"/>
      <c r="D87" s="709" t="s">
        <v>378</v>
      </c>
      <c r="E87" s="710"/>
      <c r="F87" s="341">
        <v>81857440.680000007</v>
      </c>
    </row>
    <row r="88" spans="1:13" s="330" customFormat="1" ht="150" customHeight="1">
      <c r="A88" s="342">
        <v>2</v>
      </c>
      <c r="B88" s="693" t="s">
        <v>246</v>
      </c>
      <c r="C88" s="695"/>
      <c r="D88" s="709" t="s">
        <v>381</v>
      </c>
      <c r="E88" s="710"/>
      <c r="F88" s="343">
        <v>232716597.74000001</v>
      </c>
    </row>
    <row r="89" spans="1:13" s="330" customFormat="1" ht="99.95" customHeight="1">
      <c r="A89" s="331">
        <v>3</v>
      </c>
      <c r="B89" s="715" t="s">
        <v>247</v>
      </c>
      <c r="C89" s="716"/>
      <c r="D89" s="709"/>
      <c r="E89" s="710"/>
      <c r="F89" s="333">
        <v>347974721.06</v>
      </c>
    </row>
    <row r="90" spans="1:13" s="330" customFormat="1" ht="99.95" customHeight="1">
      <c r="A90" s="331">
        <v>4</v>
      </c>
      <c r="B90" s="715" t="s">
        <v>248</v>
      </c>
      <c r="C90" s="716"/>
      <c r="D90" s="709" t="s">
        <v>376</v>
      </c>
      <c r="E90" s="710"/>
      <c r="F90" s="333">
        <v>82878244.019999996</v>
      </c>
    </row>
    <row r="91" spans="1:13" s="330" customFormat="1" ht="99.95" customHeight="1">
      <c r="A91" s="331">
        <v>5</v>
      </c>
      <c r="B91" s="711" t="s">
        <v>249</v>
      </c>
      <c r="C91" s="712"/>
      <c r="D91" s="719" t="s">
        <v>0</v>
      </c>
      <c r="E91" s="720"/>
      <c r="F91" s="333">
        <v>109643726.56</v>
      </c>
    </row>
    <row r="92" spans="1:13" s="330" customFormat="1" ht="99.95" customHeight="1">
      <c r="A92" s="331">
        <v>6</v>
      </c>
      <c r="B92" s="711" t="s">
        <v>250</v>
      </c>
      <c r="C92" s="712"/>
      <c r="D92" s="719" t="s">
        <v>0</v>
      </c>
      <c r="E92" s="720"/>
      <c r="F92" s="333">
        <v>193141062.84999999</v>
      </c>
    </row>
    <row r="93" spans="1:13" s="330" customFormat="1" ht="187.5" customHeight="1">
      <c r="A93" s="331">
        <v>7</v>
      </c>
      <c r="B93" s="711" t="s">
        <v>251</v>
      </c>
      <c r="C93" s="712"/>
      <c r="D93" s="713" t="s">
        <v>380</v>
      </c>
      <c r="E93" s="714"/>
      <c r="F93" s="333">
        <v>223230059.09999999</v>
      </c>
    </row>
    <row r="94" spans="1:13" s="330" customFormat="1" ht="99.95" customHeight="1">
      <c r="A94" s="344">
        <v>8</v>
      </c>
      <c r="B94" s="717" t="s">
        <v>252</v>
      </c>
      <c r="C94" s="718"/>
      <c r="D94" s="719" t="s">
        <v>0</v>
      </c>
      <c r="E94" s="720"/>
      <c r="F94" s="345">
        <v>227120063.56999999</v>
      </c>
    </row>
    <row r="95" spans="1:13" s="337" customFormat="1" ht="99.95" customHeight="1">
      <c r="A95" s="346">
        <v>9</v>
      </c>
      <c r="B95" s="708" t="s">
        <v>253</v>
      </c>
      <c r="C95" s="708"/>
      <c r="D95" s="709" t="s">
        <v>373</v>
      </c>
      <c r="E95" s="710"/>
      <c r="F95" s="341">
        <v>294294380.06999999</v>
      </c>
    </row>
    <row r="96" spans="1:13" s="348" customFormat="1" ht="99.95" customHeight="1">
      <c r="A96" s="347">
        <v>10</v>
      </c>
      <c r="B96" s="721" t="s">
        <v>254</v>
      </c>
      <c r="C96" s="722"/>
      <c r="D96" s="709" t="s">
        <v>377</v>
      </c>
      <c r="E96" s="710"/>
      <c r="F96" s="343">
        <v>231071640.88999999</v>
      </c>
    </row>
    <row r="97" spans="1:6" s="348" customFormat="1" ht="99.95" customHeight="1">
      <c r="A97" s="332">
        <v>11</v>
      </c>
      <c r="B97" s="715" t="s">
        <v>257</v>
      </c>
      <c r="C97" s="716"/>
      <c r="D97" s="693" t="s">
        <v>0</v>
      </c>
      <c r="E97" s="695"/>
      <c r="F97" s="333">
        <v>181104513.59</v>
      </c>
    </row>
    <row r="98" spans="1:6" s="348" customFormat="1" ht="99.95" customHeight="1">
      <c r="A98" s="332">
        <v>12</v>
      </c>
      <c r="B98" s="715" t="s">
        <v>258</v>
      </c>
      <c r="C98" s="716"/>
      <c r="D98" s="693" t="s">
        <v>0</v>
      </c>
      <c r="E98" s="695"/>
      <c r="F98" s="333">
        <v>171865113.97</v>
      </c>
    </row>
    <row r="99" spans="1:6" s="348" customFormat="1" ht="99.95" customHeight="1">
      <c r="A99" s="332">
        <v>13</v>
      </c>
      <c r="B99" s="715" t="s">
        <v>256</v>
      </c>
      <c r="C99" s="716"/>
      <c r="D99" s="693" t="s">
        <v>0</v>
      </c>
      <c r="E99" s="695"/>
      <c r="F99" s="333">
        <v>427080757.10000002</v>
      </c>
    </row>
    <row r="100" spans="1:6" s="348" customFormat="1" ht="99.95" customHeight="1">
      <c r="A100" s="332">
        <v>14</v>
      </c>
      <c r="B100" s="715" t="s">
        <v>261</v>
      </c>
      <c r="C100" s="716"/>
      <c r="D100" s="693" t="s">
        <v>0</v>
      </c>
      <c r="E100" s="695"/>
      <c r="F100" s="333">
        <v>135967029.71000001</v>
      </c>
    </row>
    <row r="101" spans="1:6" s="348" customFormat="1" ht="99.95" customHeight="1">
      <c r="A101" s="332">
        <v>15</v>
      </c>
      <c r="B101" s="715" t="s">
        <v>255</v>
      </c>
      <c r="C101" s="716"/>
      <c r="D101" s="693" t="s">
        <v>0</v>
      </c>
      <c r="E101" s="695"/>
      <c r="F101" s="333">
        <v>156163166.84</v>
      </c>
    </row>
    <row r="102" spans="1:6" s="348" customFormat="1" ht="99.95" customHeight="1">
      <c r="A102" s="332">
        <v>16</v>
      </c>
      <c r="B102" s="715" t="s">
        <v>259</v>
      </c>
      <c r="C102" s="716"/>
      <c r="D102" s="693" t="s">
        <v>0</v>
      </c>
      <c r="E102" s="695"/>
      <c r="F102" s="333">
        <v>169799831.34999999</v>
      </c>
    </row>
    <row r="103" spans="1:6" s="348" customFormat="1" ht="88.5" customHeight="1">
      <c r="A103" s="332">
        <v>17</v>
      </c>
      <c r="B103" s="715" t="s">
        <v>260</v>
      </c>
      <c r="C103" s="716"/>
      <c r="D103" s="693" t="s">
        <v>0</v>
      </c>
      <c r="E103" s="695"/>
      <c r="F103" s="333">
        <v>247995133.09999999</v>
      </c>
    </row>
    <row r="104" spans="1:6" s="348" customFormat="1" ht="47.25" customHeight="1">
      <c r="A104" s="337"/>
      <c r="B104" s="339"/>
      <c r="C104" s="339"/>
      <c r="D104" s="339"/>
      <c r="E104" s="339"/>
      <c r="F104" s="340">
        <f>SUM(F87:F103)</f>
        <v>3513903482.1999998</v>
      </c>
    </row>
    <row r="105" spans="1:6" s="334" customFormat="1" ht="15" customHeight="1"/>
    <row r="106" spans="1:6" s="338" customFormat="1" ht="50.1" customHeight="1">
      <c r="A106" s="696" t="s">
        <v>361</v>
      </c>
      <c r="B106" s="696"/>
      <c r="C106" s="696"/>
      <c r="D106" s="696"/>
      <c r="E106" s="696"/>
      <c r="F106" s="696"/>
    </row>
    <row r="107" spans="1:6" s="325" customFormat="1" ht="15" customHeight="1">
      <c r="B107" s="326"/>
      <c r="C107" s="326"/>
      <c r="D107" s="326"/>
      <c r="E107" s="326"/>
    </row>
    <row r="108" spans="1:6" s="327" customFormat="1" ht="50.1" customHeight="1">
      <c r="A108" s="697" t="s">
        <v>263</v>
      </c>
      <c r="B108" s="697"/>
      <c r="C108" s="697"/>
      <c r="D108" s="697"/>
      <c r="E108" s="697"/>
      <c r="F108" s="697"/>
    </row>
    <row r="109" spans="1:6" s="325" customFormat="1" ht="15" customHeight="1"/>
    <row r="110" spans="1:6" s="329" customFormat="1" ht="37.5">
      <c r="A110" s="328" t="s">
        <v>341</v>
      </c>
      <c r="B110" s="698" t="s">
        <v>349</v>
      </c>
      <c r="C110" s="698"/>
      <c r="D110" s="698"/>
      <c r="E110" s="328"/>
      <c r="F110" s="328" t="s">
        <v>342</v>
      </c>
    </row>
    <row r="111" spans="1:6" s="325" customFormat="1" ht="15" customHeight="1"/>
    <row r="112" spans="1:6" s="337" customFormat="1" ht="99.95" customHeight="1">
      <c r="A112" s="331">
        <v>1</v>
      </c>
      <c r="B112" s="693" t="s">
        <v>153</v>
      </c>
      <c r="C112" s="694"/>
      <c r="D112" s="694"/>
      <c r="E112" s="695"/>
      <c r="F112" s="341">
        <v>1700485691.0799999</v>
      </c>
    </row>
    <row r="113" spans="1:6" s="337" customFormat="1" ht="99.95" customHeight="1">
      <c r="A113" s="342">
        <v>2</v>
      </c>
      <c r="B113" s="693" t="s">
        <v>281</v>
      </c>
      <c r="C113" s="694"/>
      <c r="D113" s="694"/>
      <c r="E113" s="695"/>
      <c r="F113" s="343">
        <v>1305000000</v>
      </c>
    </row>
    <row r="114" spans="1:6" s="330" customFormat="1" ht="99.95" customHeight="1">
      <c r="A114" s="331">
        <v>3</v>
      </c>
      <c r="B114" s="693" t="s">
        <v>264</v>
      </c>
      <c r="C114" s="694"/>
      <c r="D114" s="694"/>
      <c r="E114" s="695"/>
      <c r="F114" s="333">
        <v>1887928665.9100001</v>
      </c>
    </row>
    <row r="115" spans="1:6" s="330" customFormat="1" ht="54.75" customHeight="1">
      <c r="A115" s="339"/>
      <c r="B115" s="339"/>
      <c r="C115" s="339"/>
      <c r="D115" s="339"/>
      <c r="E115" s="339"/>
      <c r="F115" s="340">
        <f>SUM(F112:F114)</f>
        <v>4893414356.9899998</v>
      </c>
    </row>
    <row r="116" spans="1:6" s="325" customFormat="1" ht="15" customHeight="1">
      <c r="B116" s="326"/>
      <c r="C116" s="326"/>
      <c r="D116" s="326"/>
      <c r="E116" s="326"/>
      <c r="F116" s="329"/>
    </row>
    <row r="117" spans="1:6" s="327" customFormat="1" ht="50.1" customHeight="1">
      <c r="A117" s="697" t="s">
        <v>265</v>
      </c>
      <c r="B117" s="697"/>
      <c r="C117" s="697"/>
      <c r="D117" s="697"/>
      <c r="E117" s="697"/>
      <c r="F117" s="697"/>
    </row>
    <row r="118" spans="1:6" s="325" customFormat="1" ht="15" customHeight="1"/>
    <row r="119" spans="1:6" s="330" customFormat="1" ht="99.95" customHeight="1">
      <c r="A119" s="331">
        <v>3</v>
      </c>
      <c r="B119" s="693" t="s">
        <v>266</v>
      </c>
      <c r="C119" s="694"/>
      <c r="D119" s="695"/>
      <c r="E119" s="323" t="s">
        <v>0</v>
      </c>
      <c r="F119" s="333">
        <v>6993757025.2799997</v>
      </c>
    </row>
    <row r="120" spans="1:6" s="330" customFormat="1" ht="99.95" customHeight="1">
      <c r="A120" s="331">
        <v>4</v>
      </c>
      <c r="B120" s="693" t="s">
        <v>267</v>
      </c>
      <c r="C120" s="694"/>
      <c r="D120" s="695"/>
      <c r="E120" s="323" t="s">
        <v>0</v>
      </c>
      <c r="F120" s="333">
        <v>2231023365.8699999</v>
      </c>
    </row>
    <row r="121" spans="1:6" s="330" customFormat="1" ht="56.25" customHeight="1">
      <c r="A121" s="339"/>
      <c r="B121" s="339"/>
      <c r="C121" s="339"/>
      <c r="D121" s="339"/>
      <c r="E121" s="339"/>
      <c r="F121" s="340">
        <f>SUM(F119:F120)</f>
        <v>9224780391.1499996</v>
      </c>
    </row>
    <row r="122" spans="1:6" s="334" customFormat="1" ht="15" hidden="1" customHeight="1"/>
    <row r="123" spans="1:6" s="334" customFormat="1" ht="33.75" hidden="1" customHeight="1">
      <c r="B123" s="646" t="s">
        <v>347</v>
      </c>
      <c r="C123" s="646"/>
      <c r="D123" s="349"/>
      <c r="E123" s="349"/>
      <c r="F123" s="350">
        <f>SUM(F115+F121+F104+F79+F31)</f>
        <v>29970192451.034061</v>
      </c>
    </row>
    <row r="124" spans="1:6" s="334" customFormat="1" ht="15" hidden="1" customHeight="1"/>
    <row r="125" spans="1:6" s="334" customFormat="1" ht="15" hidden="1" customHeight="1"/>
    <row r="126" spans="1:6" s="334" customFormat="1" ht="15" hidden="1" customHeight="1"/>
    <row r="127" spans="1:6" s="334" customFormat="1" ht="15" hidden="1" customHeight="1"/>
    <row r="128" spans="1:6" s="334" customFormat="1" ht="15" hidden="1" customHeight="1"/>
    <row r="129" s="334" customFormat="1" ht="15" hidden="1" customHeight="1"/>
    <row r="130" s="334" customFormat="1" ht="15" hidden="1" customHeight="1"/>
    <row r="131" s="334" customFormat="1" ht="15" hidden="1" customHeight="1"/>
    <row r="132" s="334" customFormat="1" ht="15" hidden="1" customHeight="1"/>
    <row r="133" s="334" customFormat="1" ht="15" hidden="1" customHeight="1"/>
    <row r="134" s="334" customFormat="1" ht="15" hidden="1" customHeight="1"/>
    <row r="135" s="334" customFormat="1" ht="15" hidden="1" customHeight="1"/>
    <row r="136" s="334" customFormat="1" ht="15" hidden="1" customHeight="1"/>
    <row r="137" s="334" customFormat="1" ht="15" hidden="1" customHeight="1"/>
    <row r="138" s="334" customFormat="1" ht="15" hidden="1" customHeight="1"/>
    <row r="139" s="334" customFormat="1" ht="15" hidden="1" customHeight="1"/>
    <row r="140" s="334" customFormat="1" ht="15" hidden="1" customHeight="1"/>
    <row r="141" s="334" customFormat="1" ht="15" hidden="1" customHeight="1"/>
    <row r="142" s="334" customFormat="1" ht="15" hidden="1" customHeight="1"/>
    <row r="143" s="334" customFormat="1" ht="15" hidden="1" customHeight="1"/>
    <row r="144" s="334" customFormat="1" ht="15" hidden="1" customHeight="1"/>
    <row r="145" s="334" customFormat="1" ht="15" hidden="1" customHeight="1"/>
    <row r="146" s="334" customFormat="1" ht="15" hidden="1" customHeight="1"/>
    <row r="147" s="334" customFormat="1" ht="15" hidden="1" customHeight="1"/>
    <row r="148" s="334" customFormat="1" ht="15" hidden="1" customHeight="1"/>
    <row r="149" s="334" customFormat="1" ht="15" hidden="1" customHeight="1"/>
    <row r="150" s="334" customFormat="1" ht="15" hidden="1" customHeight="1"/>
    <row r="151" s="334" customFormat="1" ht="15" hidden="1" customHeight="1"/>
    <row r="152" s="334" customFormat="1" ht="15" hidden="1" customHeight="1"/>
    <row r="153" s="334" customFormat="1" ht="15" hidden="1" customHeight="1"/>
    <row r="154" s="334" customFormat="1" ht="15" hidden="1" customHeight="1"/>
    <row r="155" s="334" customFormat="1" ht="15" hidden="1" customHeight="1"/>
    <row r="156" s="334" customFormat="1" ht="15" hidden="1" customHeight="1"/>
    <row r="157" s="334" customFormat="1" ht="15" hidden="1" customHeight="1"/>
    <row r="158" s="334" customFormat="1" ht="15" hidden="1" customHeight="1"/>
    <row r="159" s="334" customFormat="1" ht="15" hidden="1" customHeight="1"/>
    <row r="160" s="334" customFormat="1" ht="15" hidden="1" customHeight="1"/>
    <row r="161" spans="2:6" s="334" customFormat="1" ht="15" hidden="1" customHeight="1"/>
    <row r="162" spans="2:6" s="334" customFormat="1" ht="15" hidden="1" customHeight="1"/>
    <row r="163" spans="2:6" s="334" customFormat="1" ht="15" hidden="1" customHeight="1"/>
    <row r="164" spans="2:6" s="334" customFormat="1" ht="15" hidden="1" customHeight="1"/>
    <row r="165" spans="2:6" s="334" customFormat="1" ht="15" hidden="1" customHeight="1"/>
    <row r="166" spans="2:6" s="334" customFormat="1" ht="15" hidden="1" customHeight="1"/>
    <row r="167" spans="2:6" s="334" customFormat="1" ht="15" hidden="1" customHeight="1"/>
    <row r="168" spans="2:6" s="334" customFormat="1" ht="15" hidden="1" customHeight="1"/>
    <row r="169" spans="2:6" s="348" customFormat="1" ht="37.5" hidden="1"/>
    <row r="170" spans="2:6" s="348" customFormat="1" ht="37.5" hidden="1"/>
    <row r="171" spans="2:6" s="348" customFormat="1" ht="37.5" hidden="1"/>
    <row r="172" spans="2:6" s="348" customFormat="1" ht="37.5" hidden="1"/>
    <row r="173" spans="2:6" s="348" customFormat="1" ht="37.5" hidden="1"/>
    <row r="174" spans="2:6" s="348" customFormat="1" ht="37.5" hidden="1">
      <c r="B174" s="646" t="s">
        <v>347</v>
      </c>
      <c r="C174" s="646"/>
      <c r="D174" s="349"/>
      <c r="E174" s="349"/>
      <c r="F174" s="350">
        <v>23949606797.037033</v>
      </c>
    </row>
    <row r="175" spans="2:6" s="348" customFormat="1" ht="37.5" hidden="1"/>
    <row r="176" spans="2:6" s="348" customFormat="1" ht="37.5" hidden="1">
      <c r="B176" s="646" t="s">
        <v>348</v>
      </c>
      <c r="C176" s="646"/>
      <c r="D176" s="349"/>
      <c r="E176" s="349"/>
      <c r="F176" s="351">
        <v>4239685506.8299999</v>
      </c>
    </row>
    <row r="177" spans="2:6" s="348" customFormat="1" ht="37.5" hidden="1">
      <c r="B177" s="349"/>
      <c r="C177" s="349"/>
      <c r="D177" s="349"/>
      <c r="E177" s="349"/>
      <c r="F177" s="351"/>
    </row>
    <row r="178" spans="2:6" s="348" customFormat="1" ht="37.5" hidden="1"/>
    <row r="179" spans="2:6" s="348" customFormat="1" ht="37.5" hidden="1">
      <c r="B179" s="723" t="s">
        <v>350</v>
      </c>
      <c r="C179" s="723"/>
      <c r="D179" s="352"/>
      <c r="E179" s="352"/>
      <c r="F179" s="353">
        <f>SUM(F174+F176)</f>
        <v>28189292303.867035</v>
      </c>
    </row>
    <row r="180" spans="2:6" s="348" customFormat="1" ht="37.5" hidden="1"/>
    <row r="181" spans="2:6" s="348" customFormat="1" ht="37.5" hidden="1"/>
    <row r="182" spans="2:6" s="348" customFormat="1" ht="37.5" hidden="1"/>
    <row r="183" spans="2:6" s="348" customFormat="1" ht="37.5" hidden="1"/>
    <row r="184" spans="2:6" s="348" customFormat="1" ht="37.5" hidden="1"/>
    <row r="185" spans="2:6" s="348" customFormat="1" ht="37.5" hidden="1"/>
    <row r="186" spans="2:6" s="348" customFormat="1" ht="37.5" hidden="1"/>
    <row r="187" spans="2:6" s="348" customFormat="1" ht="37.5" hidden="1"/>
    <row r="188" spans="2:6" s="348" customFormat="1" ht="37.5" hidden="1"/>
    <row r="189" spans="2:6" s="348" customFormat="1" ht="37.5" hidden="1"/>
    <row r="190" spans="2:6" s="348" customFormat="1" ht="37.5" hidden="1"/>
    <row r="191" spans="2:6" s="348" customFormat="1" ht="37.5" hidden="1"/>
    <row r="192" spans="2:6" s="348" customFormat="1" ht="37.5" hidden="1"/>
    <row r="193" s="348" customFormat="1" ht="37.5" hidden="1"/>
    <row r="194" s="348" customFormat="1" ht="37.5" hidden="1"/>
    <row r="195" s="348" customFormat="1" ht="37.5" hidden="1"/>
    <row r="196" s="348" customFormat="1" ht="37.5" hidden="1"/>
    <row r="197" s="348" customFormat="1" ht="37.5" hidden="1"/>
    <row r="198" s="348" customFormat="1" ht="37.5" hidden="1"/>
    <row r="199" s="348" customFormat="1" ht="37.5" hidden="1"/>
    <row r="200" s="348" customFormat="1" ht="37.5" hidden="1"/>
    <row r="201" s="348" customFormat="1" ht="37.5" hidden="1"/>
    <row r="202" s="348" customFormat="1" ht="37.5" hidden="1"/>
    <row r="203" s="348" customFormat="1" ht="37.5" hidden="1"/>
    <row r="204" s="348" customFormat="1" ht="37.5" hidden="1"/>
    <row r="205" s="348" customFormat="1" ht="37.5" hidden="1"/>
    <row r="206" s="348" customFormat="1" ht="37.5" hidden="1"/>
    <row r="207" s="348" customFormat="1" ht="37.5" hidden="1"/>
    <row r="208" s="348" customFormat="1" ht="37.5" hidden="1"/>
    <row r="209" s="348" customFormat="1" ht="37.5" hidden="1"/>
    <row r="210" s="348" customFormat="1" ht="37.5" hidden="1"/>
    <row r="211" s="348" customFormat="1" ht="37.5" hidden="1"/>
    <row r="212" s="348" customFormat="1" ht="37.5" hidden="1"/>
    <row r="213" s="348" customFormat="1" ht="37.5" hidden="1"/>
    <row r="214" s="348" customFormat="1" ht="37.5" hidden="1"/>
    <row r="215" s="348" customFormat="1" ht="37.5" hidden="1"/>
    <row r="216" s="348" customFormat="1" ht="37.5" hidden="1"/>
    <row r="217" s="348" customFormat="1" ht="37.5" hidden="1"/>
    <row r="218" s="348" customFormat="1" ht="37.5" hidden="1"/>
    <row r="219" s="348" customFormat="1" ht="37.5" hidden="1"/>
    <row r="220" s="348" customFormat="1" ht="37.5" hidden="1"/>
    <row r="221" s="348" customFormat="1" ht="37.5" hidden="1"/>
    <row r="222" s="348" customFormat="1" ht="37.5" hidden="1"/>
    <row r="223" s="348" customFormat="1" ht="37.5" hidden="1"/>
    <row r="224" s="348" customFormat="1" ht="37.5" hidden="1"/>
    <row r="225" s="348" customFormat="1" ht="37.5" hidden="1"/>
    <row r="226" s="348" customFormat="1" ht="37.5" hidden="1"/>
    <row r="227" s="348" customFormat="1" ht="37.5" hidden="1"/>
    <row r="228" s="348" customFormat="1" ht="37.5" hidden="1"/>
    <row r="229" s="348" customFormat="1" ht="37.5" hidden="1"/>
    <row r="230" s="348" customFormat="1" ht="37.5" hidden="1"/>
    <row r="231" s="348" customFormat="1" ht="37.5" hidden="1"/>
    <row r="232" s="348" customFormat="1" ht="37.5" hidden="1"/>
    <row r="233" s="348" customFormat="1" ht="37.5" hidden="1"/>
    <row r="234" s="348" customFormat="1" ht="37.5" hidden="1"/>
    <row r="235" s="348" customFormat="1" ht="37.5" hidden="1"/>
    <row r="236" s="348" customFormat="1" ht="37.5" hidden="1"/>
    <row r="237" s="348" customFormat="1" ht="37.5" hidden="1"/>
    <row r="238" s="348" customFormat="1" ht="37.5" hidden="1"/>
    <row r="239" s="348" customFormat="1" ht="37.5" hidden="1"/>
    <row r="240" s="348" customFormat="1" ht="37.5" hidden="1"/>
    <row r="241" s="348" customFormat="1" ht="37.5" hidden="1"/>
    <row r="242" s="348" customFormat="1" ht="37.5" hidden="1"/>
    <row r="243" s="348" customFormat="1" ht="37.5" hidden="1"/>
    <row r="244" s="348" customFormat="1" ht="37.5" hidden="1"/>
    <row r="245" s="348" customFormat="1" ht="37.5" hidden="1"/>
    <row r="246" s="348" customFormat="1" ht="37.5" hidden="1"/>
    <row r="247" s="348" customFormat="1" ht="37.5" hidden="1"/>
    <row r="248" s="348" customFormat="1" ht="37.5" hidden="1"/>
    <row r="249" s="348" customFormat="1" ht="37.5" hidden="1"/>
    <row r="250" s="348" customFormat="1" ht="37.5" hidden="1"/>
    <row r="251" s="348" customFormat="1" ht="37.5" hidden="1"/>
    <row r="252" s="348" customFormat="1" ht="37.5" hidden="1"/>
    <row r="253" s="348" customFormat="1" ht="37.5" hidden="1"/>
    <row r="254" s="348" customFormat="1" ht="37.5" hidden="1"/>
    <row r="255" s="348" customFormat="1" ht="37.5" hidden="1"/>
    <row r="256" s="348" customFormat="1" ht="37.5" hidden="1"/>
    <row r="257" s="348" customFormat="1" ht="37.5" hidden="1"/>
    <row r="258" s="348" customFormat="1" ht="37.5" hidden="1"/>
    <row r="259" s="348" customFormat="1" ht="37.5" hidden="1"/>
    <row r="260" s="348" customFormat="1" ht="37.5" hidden="1"/>
    <row r="261" s="348" customFormat="1" ht="37.5" hidden="1"/>
    <row r="262" s="348" customFormat="1" ht="37.5" hidden="1"/>
    <row r="263" s="348" customFormat="1" ht="37.5" hidden="1"/>
    <row r="264" s="348" customFormat="1" ht="37.5" hidden="1"/>
    <row r="265" s="348" customFormat="1" ht="37.5" hidden="1"/>
    <row r="266" s="348" customFormat="1" ht="37.5" hidden="1"/>
    <row r="267" s="348" customFormat="1" ht="37.5" hidden="1"/>
    <row r="268" s="348" customFormat="1" ht="37.5" hidden="1"/>
    <row r="269" s="348" customFormat="1" ht="37.5" hidden="1"/>
    <row r="270" s="348" customFormat="1" ht="37.5" hidden="1"/>
    <row r="271" s="348" customFormat="1" ht="37.5" hidden="1"/>
    <row r="272" s="348" customFormat="1" ht="37.5" hidden="1"/>
    <row r="273" s="348" customFormat="1" ht="37.5" hidden="1"/>
    <row r="274" s="348" customFormat="1" ht="37.5" hidden="1"/>
    <row r="275" s="348" customFormat="1" ht="37.5" hidden="1"/>
    <row r="276" s="348" customFormat="1" ht="37.5" hidden="1"/>
    <row r="277" s="348" customFormat="1" ht="37.5" hidden="1"/>
    <row r="278" s="348" customFormat="1" ht="37.5" hidden="1"/>
    <row r="279" s="348" customFormat="1" ht="37.5" hidden="1"/>
    <row r="280" s="348" customFormat="1" ht="37.5" hidden="1"/>
    <row r="281" s="348" customFormat="1" ht="37.5" hidden="1"/>
    <row r="282" s="348" customFormat="1" ht="37.5" hidden="1"/>
    <row r="283" s="348" customFormat="1" ht="37.5" hidden="1"/>
    <row r="284" s="348" customFormat="1" ht="37.5" hidden="1"/>
    <row r="285" s="348" customFormat="1" ht="37.5" hidden="1"/>
    <row r="286" s="348" customFormat="1" ht="37.5" hidden="1"/>
    <row r="287" s="348" customFormat="1" ht="37.5" hidden="1"/>
    <row r="288" s="348" customFormat="1" ht="37.5" hidden="1"/>
    <row r="289" s="348" customFormat="1" ht="37.5" hidden="1"/>
    <row r="290" s="348" customFormat="1" ht="37.5" hidden="1"/>
    <row r="291" s="348" customFormat="1" ht="37.5" hidden="1"/>
    <row r="292" s="348" customFormat="1" ht="37.5" hidden="1"/>
    <row r="293" s="348" customFormat="1" ht="37.5" hidden="1"/>
    <row r="294" s="348" customFormat="1" ht="37.5" hidden="1"/>
    <row r="295" s="348" customFormat="1" ht="37.5" hidden="1"/>
    <row r="296" s="348" customFormat="1" ht="37.5" hidden="1"/>
    <row r="297" s="348" customFormat="1" ht="37.5" hidden="1"/>
    <row r="298" s="348" customFormat="1" ht="37.5" hidden="1"/>
    <row r="299" s="348" customFormat="1" ht="37.5" hidden="1"/>
    <row r="300" s="348" customFormat="1" ht="37.5" hidden="1"/>
    <row r="301" s="348" customFormat="1" ht="37.5" hidden="1"/>
    <row r="302" s="348" customFormat="1" ht="37.5" hidden="1"/>
    <row r="303" s="348" customFormat="1" ht="37.5" hidden="1"/>
    <row r="304" s="348" customFormat="1" ht="37.5" hidden="1"/>
    <row r="305" s="348" customFormat="1" ht="37.5" hidden="1"/>
    <row r="306" s="348" customFormat="1" ht="37.5" hidden="1"/>
    <row r="307" s="348" customFormat="1" ht="37.5" hidden="1"/>
    <row r="308" s="348" customFormat="1" ht="37.5" hidden="1"/>
    <row r="309" s="348" customFormat="1" ht="37.5" hidden="1"/>
    <row r="310" s="348" customFormat="1" ht="37.5" hidden="1"/>
    <row r="311" s="348" customFormat="1" ht="37.5" hidden="1"/>
    <row r="312" s="348" customFormat="1" ht="37.5" hidden="1"/>
    <row r="313" s="348" customFormat="1" ht="37.5" hidden="1"/>
    <row r="314" s="348" customFormat="1" ht="37.5" hidden="1"/>
    <row r="315" s="348" customFormat="1" ht="37.5" hidden="1"/>
    <row r="316" s="348" customFormat="1" ht="37.5" hidden="1"/>
    <row r="317" s="348" customFormat="1" ht="37.5" hidden="1"/>
    <row r="318" s="348" customFormat="1" ht="37.5" hidden="1"/>
    <row r="319" s="348" customFormat="1" ht="37.5" hidden="1"/>
    <row r="320" s="348" customFormat="1" ht="37.5" hidden="1"/>
    <row r="321" s="348" customFormat="1" ht="37.5" hidden="1"/>
    <row r="322" s="348" customFormat="1" ht="37.5" hidden="1"/>
    <row r="323" s="348" customFormat="1" ht="37.5" hidden="1"/>
    <row r="324" s="348" customFormat="1" ht="37.5" hidden="1"/>
    <row r="325" s="348" customFormat="1" ht="37.5" hidden="1"/>
    <row r="326" s="348" customFormat="1" ht="37.5" hidden="1"/>
    <row r="327" s="348" customFormat="1" ht="37.5" hidden="1"/>
    <row r="328" s="348" customFormat="1" ht="37.5" hidden="1"/>
    <row r="329" s="348" customFormat="1" ht="37.5" hidden="1"/>
    <row r="330" s="348" customFormat="1" ht="37.5" hidden="1"/>
    <row r="331" s="348" customFormat="1" ht="37.5" hidden="1"/>
    <row r="332" s="348" customFormat="1" ht="37.5" hidden="1"/>
    <row r="333" s="348" customFormat="1" ht="37.5" hidden="1"/>
    <row r="334" s="348" customFormat="1" ht="37.5" hidden="1"/>
    <row r="335" s="348" customFormat="1" ht="37.5" hidden="1"/>
    <row r="336" s="348" customFormat="1" ht="37.5" hidden="1"/>
    <row r="337" s="348" customFormat="1" ht="37.5" hidden="1"/>
    <row r="338" s="348" customFormat="1" ht="37.5" hidden="1"/>
    <row r="339" s="348" customFormat="1" ht="37.5" hidden="1"/>
    <row r="340" s="348" customFormat="1" ht="37.5" hidden="1"/>
    <row r="341" s="348" customFormat="1" ht="37.5" hidden="1"/>
    <row r="342" s="348" customFormat="1" ht="37.5" hidden="1"/>
    <row r="343" s="348" customFormat="1" ht="37.5" hidden="1"/>
    <row r="344" s="348" customFormat="1" ht="37.5" hidden="1"/>
    <row r="345" s="348" customFormat="1" ht="37.5" hidden="1"/>
    <row r="346" s="348" customFormat="1" ht="37.5" hidden="1"/>
    <row r="347" s="348" customFormat="1" ht="37.5" hidden="1"/>
    <row r="348" s="348" customFormat="1" ht="37.5" hidden="1"/>
    <row r="349" s="348" customFormat="1" ht="37.5" hidden="1"/>
    <row r="350" s="348" customFormat="1" ht="37.5" hidden="1"/>
    <row r="351" s="348" customFormat="1" ht="37.5" hidden="1"/>
    <row r="352" s="348" customFormat="1" ht="37.5" hidden="1"/>
    <row r="353" s="348" customFormat="1" ht="37.5" hidden="1"/>
    <row r="354" s="348" customFormat="1" ht="37.5" hidden="1"/>
    <row r="355" s="348" customFormat="1" ht="37.5" hidden="1"/>
    <row r="356" s="348" customFormat="1" ht="37.5" hidden="1"/>
    <row r="357" s="348" customFormat="1" ht="37.5" hidden="1"/>
    <row r="358" s="348" customFormat="1" ht="37.5" hidden="1"/>
    <row r="359" s="348" customFormat="1" ht="37.5" hidden="1"/>
    <row r="360" s="348" customFormat="1" ht="37.5" hidden="1"/>
    <row r="361" s="348" customFormat="1" ht="37.5" hidden="1"/>
    <row r="362" s="348" customFormat="1" ht="37.5" hidden="1"/>
    <row r="363" s="348" customFormat="1" ht="37.5" hidden="1"/>
    <row r="364" s="348" customFormat="1" ht="37.5" hidden="1"/>
    <row r="365" s="348" customFormat="1" ht="37.5" hidden="1"/>
    <row r="366" s="348" customFormat="1" ht="37.5" hidden="1"/>
    <row r="367" s="348" customFormat="1" ht="37.5" hidden="1"/>
    <row r="368" s="348" customFormat="1" ht="37.5" hidden="1"/>
    <row r="369" s="348" customFormat="1" ht="37.5" hidden="1"/>
    <row r="370" s="348" customFormat="1" ht="37.5" hidden="1"/>
    <row r="371" s="348" customFormat="1" ht="37.5" hidden="1"/>
    <row r="372" s="348" customFormat="1" ht="37.5" hidden="1"/>
    <row r="373" s="348" customFormat="1" ht="37.5" hidden="1"/>
    <row r="374" s="348" customFormat="1" ht="37.5" hidden="1"/>
    <row r="375" s="348" customFormat="1" ht="37.5" hidden="1"/>
    <row r="376" s="348" customFormat="1" ht="37.5" hidden="1"/>
    <row r="377" s="348" customFormat="1" ht="37.5" hidden="1"/>
    <row r="378" s="348" customFormat="1" ht="37.5" hidden="1"/>
    <row r="379" s="348" customFormat="1" ht="37.5" hidden="1"/>
    <row r="380" s="348" customFormat="1" ht="37.5" hidden="1"/>
    <row r="381" s="348" customFormat="1" ht="37.5" hidden="1"/>
    <row r="382" s="348" customFormat="1" ht="37.5" hidden="1"/>
    <row r="383" s="348" customFormat="1" ht="37.5" hidden="1"/>
    <row r="384" s="348" customFormat="1" ht="37.5" hidden="1"/>
    <row r="385" s="348" customFormat="1" ht="37.5" hidden="1"/>
    <row r="386" s="348" customFormat="1" ht="37.5" hidden="1"/>
    <row r="387" s="348" customFormat="1" ht="37.5" hidden="1"/>
    <row r="388" s="348" customFormat="1" ht="37.5" hidden="1"/>
    <row r="389" s="348" customFormat="1" ht="37.5" hidden="1"/>
    <row r="390" s="348" customFormat="1" ht="37.5" hidden="1"/>
    <row r="391" s="348" customFormat="1" ht="37.5" hidden="1"/>
    <row r="392" s="348" customFormat="1" ht="37.5" hidden="1"/>
    <row r="393" s="348" customFormat="1" ht="37.5" hidden="1"/>
    <row r="394" s="348" customFormat="1" ht="37.5" hidden="1"/>
    <row r="395" s="348" customFormat="1" ht="37.5" hidden="1"/>
    <row r="396" s="348" customFormat="1" ht="37.5" hidden="1"/>
    <row r="397" s="348" customFormat="1" ht="37.5" hidden="1"/>
    <row r="398" s="348" customFormat="1" ht="37.5" hidden="1"/>
    <row r="399" s="348" customFormat="1" ht="37.5" hidden="1"/>
    <row r="400" s="348" customFormat="1" ht="37.5" hidden="1"/>
    <row r="401" s="348" customFormat="1" ht="37.5" hidden="1"/>
    <row r="402" s="348" customFormat="1" ht="37.5" hidden="1"/>
    <row r="403" s="348" customFormat="1" ht="37.5" hidden="1"/>
    <row r="404" s="348" customFormat="1" ht="37.5" hidden="1"/>
    <row r="405" s="348" customFormat="1" ht="37.5" hidden="1"/>
    <row r="406" s="348" customFormat="1" ht="37.5" hidden="1"/>
    <row r="407" s="348" customFormat="1" ht="37.5"/>
    <row r="408" s="348" customFormat="1" ht="37.5"/>
    <row r="409" s="348" customFormat="1" ht="37.5"/>
    <row r="410" s="348" customFormat="1" ht="37.5"/>
    <row r="411" s="348" customFormat="1" ht="37.5"/>
    <row r="412" s="348" customFormat="1" ht="37.5"/>
    <row r="413" s="348" customFormat="1" ht="37.5"/>
    <row r="414" s="348" customFormat="1" ht="37.5"/>
    <row r="415" s="348" customFormat="1" ht="37.5"/>
    <row r="416" s="348" customFormat="1" ht="37.5"/>
    <row r="417" s="348" customFormat="1" ht="37.5"/>
    <row r="418" s="348" customFormat="1" ht="37.5"/>
    <row r="419" s="348" customFormat="1" ht="37.5"/>
    <row r="420" s="348" customFormat="1" ht="37.5"/>
    <row r="421" s="348" customFormat="1" ht="37.5"/>
    <row r="422" s="348" customFormat="1" ht="37.5"/>
    <row r="423" s="348" customFormat="1" ht="37.5"/>
    <row r="424" s="348" customFormat="1" ht="37.5"/>
    <row r="425" s="348" customFormat="1" ht="37.5"/>
    <row r="426" s="348" customFormat="1" ht="37.5"/>
    <row r="427" s="348" customFormat="1" ht="37.5"/>
    <row r="428" s="348" customFormat="1" ht="37.5"/>
    <row r="429" s="348" customFormat="1" ht="37.5"/>
    <row r="430" s="348" customFormat="1" ht="37.5"/>
    <row r="431" s="348" customFormat="1" ht="37.5"/>
    <row r="432" s="348" customFormat="1" ht="37.5"/>
    <row r="433" s="348" customFormat="1" ht="37.5"/>
    <row r="434" s="348" customFormat="1" ht="37.5"/>
    <row r="435" s="348" customFormat="1" ht="37.5"/>
    <row r="436" s="348" customFormat="1" ht="37.5"/>
    <row r="437" s="348" customFormat="1" ht="37.5"/>
    <row r="438" s="348" customFormat="1" ht="37.5"/>
    <row r="439" s="348" customFormat="1" ht="37.5"/>
    <row r="440" s="348" customFormat="1" ht="37.5"/>
    <row r="441" s="348" customFormat="1" ht="37.5"/>
    <row r="442" s="348" customFormat="1" ht="37.5"/>
    <row r="443" s="348" customFormat="1" ht="37.5"/>
    <row r="444" s="348" customFormat="1" ht="37.5"/>
    <row r="445" s="348" customFormat="1" ht="37.5"/>
    <row r="446" s="348" customFormat="1" ht="37.5"/>
    <row r="447" s="348" customFormat="1" ht="37.5"/>
    <row r="448" s="348" customFormat="1" ht="37.5"/>
    <row r="449" s="348" customFormat="1" ht="37.5"/>
    <row r="450" s="348" customFormat="1" ht="37.5"/>
    <row r="451" s="348" customFormat="1" ht="37.5"/>
    <row r="452" s="348" customFormat="1" ht="37.5"/>
    <row r="453" s="348" customFormat="1" ht="37.5"/>
    <row r="454" s="348" customFormat="1" ht="37.5"/>
    <row r="455" s="348" customFormat="1" ht="37.5"/>
    <row r="456" s="348" customFormat="1" ht="37.5"/>
    <row r="457" s="348" customFormat="1" ht="37.5"/>
    <row r="458" s="348" customFormat="1" ht="37.5"/>
    <row r="459" s="348" customFormat="1" ht="37.5"/>
    <row r="460" s="348" customFormat="1" ht="37.5"/>
    <row r="461" s="348" customFormat="1" ht="37.5"/>
    <row r="462" s="348" customFormat="1" ht="37.5"/>
    <row r="463" s="348" customFormat="1" ht="37.5"/>
    <row r="464" s="348" customFormat="1" ht="37.5"/>
    <row r="465" s="348" customFormat="1" ht="37.5"/>
    <row r="466" s="348" customFormat="1" ht="37.5"/>
    <row r="467" s="348" customFormat="1" ht="37.5"/>
    <row r="468" s="348" customFormat="1" ht="37.5"/>
    <row r="469" s="348" customFormat="1" ht="37.5"/>
    <row r="470" s="348" customFormat="1" ht="37.5"/>
    <row r="471" s="348" customFormat="1" ht="37.5"/>
    <row r="472" s="348" customFormat="1" ht="37.5"/>
    <row r="473" s="348" customFormat="1" ht="37.5"/>
    <row r="474" s="348" customFormat="1" ht="37.5"/>
    <row r="475" s="348" customFormat="1" ht="37.5"/>
    <row r="476" s="348" customFormat="1" ht="37.5"/>
  </sheetData>
  <mergeCells count="129">
    <mergeCell ref="B97:C97"/>
    <mergeCell ref="B68:C68"/>
    <mergeCell ref="B69:C69"/>
    <mergeCell ref="B70:C70"/>
    <mergeCell ref="B62:C62"/>
    <mergeCell ref="B63:C63"/>
    <mergeCell ref="B64:C64"/>
    <mergeCell ref="B65:C65"/>
    <mergeCell ref="B66:C66"/>
    <mergeCell ref="B90:C90"/>
    <mergeCell ref="B91:C91"/>
    <mergeCell ref="B92:C92"/>
    <mergeCell ref="B93:C93"/>
    <mergeCell ref="B94:C94"/>
    <mergeCell ref="B75:C75"/>
    <mergeCell ref="B74:C74"/>
    <mergeCell ref="B73:C73"/>
    <mergeCell ref="B71:C71"/>
    <mergeCell ref="B72:C72"/>
    <mergeCell ref="B67:C67"/>
    <mergeCell ref="B30:E30"/>
    <mergeCell ref="B98:C98"/>
    <mergeCell ref="B99:C99"/>
    <mergeCell ref="B100:C100"/>
    <mergeCell ref="B23:E23"/>
    <mergeCell ref="B24:E24"/>
    <mergeCell ref="B25:E25"/>
    <mergeCell ref="B26:E26"/>
    <mergeCell ref="B27:E27"/>
    <mergeCell ref="B28:E28"/>
    <mergeCell ref="B95:C95"/>
    <mergeCell ref="A81:F81"/>
    <mergeCell ref="A83:F83"/>
    <mergeCell ref="B85:C85"/>
    <mergeCell ref="B87:C87"/>
    <mergeCell ref="B88:C88"/>
    <mergeCell ref="B89:C89"/>
    <mergeCell ref="D85:E85"/>
    <mergeCell ref="B78:C78"/>
    <mergeCell ref="D59:E59"/>
    <mergeCell ref="B42:E42"/>
    <mergeCell ref="B43:E43"/>
    <mergeCell ref="A45:F45"/>
    <mergeCell ref="A50:F50"/>
    <mergeCell ref="D97:E97"/>
    <mergeCell ref="D98:E98"/>
    <mergeCell ref="D99:E99"/>
    <mergeCell ref="D100:E100"/>
    <mergeCell ref="D101:E101"/>
    <mergeCell ref="D91:E91"/>
    <mergeCell ref="D92:E92"/>
    <mergeCell ref="D93:E93"/>
    <mergeCell ref="D94:E94"/>
    <mergeCell ref="D95:E95"/>
    <mergeCell ref="D96:E96"/>
    <mergeCell ref="D76:E76"/>
    <mergeCell ref="D78:E78"/>
    <mergeCell ref="D77:E77"/>
    <mergeCell ref="D87:E87"/>
    <mergeCell ref="D88:E88"/>
    <mergeCell ref="D89:E89"/>
    <mergeCell ref="D90:E90"/>
    <mergeCell ref="B96:C96"/>
    <mergeCell ref="A1:C1"/>
    <mergeCell ref="A2:F2"/>
    <mergeCell ref="A3:F3"/>
    <mergeCell ref="A4:F4"/>
    <mergeCell ref="A5:C5"/>
    <mergeCell ref="A6:F6"/>
    <mergeCell ref="B48:D48"/>
    <mergeCell ref="B37:E37"/>
    <mergeCell ref="B52:D52"/>
    <mergeCell ref="D75:E75"/>
    <mergeCell ref="D72:E72"/>
    <mergeCell ref="D71:E71"/>
    <mergeCell ref="D68:E68"/>
    <mergeCell ref="B77:C77"/>
    <mergeCell ref="B76:C76"/>
    <mergeCell ref="D67:E67"/>
    <mergeCell ref="B174:C174"/>
    <mergeCell ref="B176:C176"/>
    <mergeCell ref="B179:C179"/>
    <mergeCell ref="A117:F117"/>
    <mergeCell ref="B123:C123"/>
    <mergeCell ref="B119:D119"/>
    <mergeCell ref="B120:D120"/>
    <mergeCell ref="B102:C102"/>
    <mergeCell ref="B103:C103"/>
    <mergeCell ref="A106:F106"/>
    <mergeCell ref="A108:F108"/>
    <mergeCell ref="D103:E103"/>
    <mergeCell ref="B110:D110"/>
    <mergeCell ref="B112:E112"/>
    <mergeCell ref="B113:E113"/>
    <mergeCell ref="B114:E114"/>
    <mergeCell ref="D102:E102"/>
    <mergeCell ref="B101:C101"/>
    <mergeCell ref="A55:F55"/>
    <mergeCell ref="A57:F57"/>
    <mergeCell ref="B59:C59"/>
    <mergeCell ref="B53:D53"/>
    <mergeCell ref="A7:C7"/>
    <mergeCell ref="A8:C8"/>
    <mergeCell ref="A10:F10"/>
    <mergeCell ref="A12:F12"/>
    <mergeCell ref="B14:E14"/>
    <mergeCell ref="B16:E16"/>
    <mergeCell ref="B17:E17"/>
    <mergeCell ref="B18:E18"/>
    <mergeCell ref="B19:E19"/>
    <mergeCell ref="B20:E20"/>
    <mergeCell ref="B21:E21"/>
    <mergeCell ref="B22:E22"/>
    <mergeCell ref="B29:E29"/>
    <mergeCell ref="A33:F33"/>
    <mergeCell ref="A35:F35"/>
    <mergeCell ref="B39:E39"/>
    <mergeCell ref="B40:E40"/>
    <mergeCell ref="B41:E41"/>
    <mergeCell ref="B47:D47"/>
    <mergeCell ref="D74:E74"/>
    <mergeCell ref="D73:E73"/>
    <mergeCell ref="D70:E70"/>
    <mergeCell ref="D69:E69"/>
    <mergeCell ref="D62:E62"/>
    <mergeCell ref="D63:E63"/>
    <mergeCell ref="D64:E64"/>
    <mergeCell ref="D65:E65"/>
    <mergeCell ref="D66:E66"/>
  </mergeCells>
  <pageMargins left="0" right="0" top="0.19685039370078741" bottom="0.19685039370078741" header="0.31496062992125984" footer="0.31496062992125984"/>
  <pageSetup scale="34" fitToHeight="0" orientation="portrait" r:id="rId1"/>
  <rowBreaks count="4" manualBreakCount="4">
    <brk id="31" max="16383" man="1"/>
    <brk id="53" max="16383" man="1"/>
    <brk id="79" max="16383" man="1"/>
    <brk id="10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T70"/>
  <sheetViews>
    <sheetView view="pageBreakPreview" zoomScale="40" zoomScaleSheetLayoutView="40" workbookViewId="0">
      <pane xSplit="4" ySplit="10" topLeftCell="E11" activePane="bottomRight" state="frozen"/>
      <selection pane="topRight" activeCell="E1" sqref="E1"/>
      <selection pane="bottomLeft" activeCell="A11" sqref="A11"/>
      <selection pane="bottomRight" activeCell="B10" sqref="B10"/>
    </sheetView>
  </sheetViews>
  <sheetFormatPr baseColWidth="10" defaultColWidth="11.42578125" defaultRowHeight="16.5"/>
  <cols>
    <col min="1" max="1" width="12.5703125" style="1" customWidth="1"/>
    <col min="2" max="2" width="97.7109375" style="1" customWidth="1"/>
    <col min="3" max="3" width="26.28515625" style="1" customWidth="1"/>
    <col min="4" max="4" width="38.5703125" style="1" customWidth="1"/>
    <col min="5" max="5" width="49.7109375" style="1" customWidth="1"/>
    <col min="6" max="6" width="52.140625" style="1" customWidth="1"/>
    <col min="7" max="7" width="43.140625" style="1" customWidth="1"/>
    <col min="8" max="8" width="45.5703125" style="1" customWidth="1"/>
    <col min="9" max="10" width="48.140625" style="1" customWidth="1"/>
    <col min="11" max="11" width="25" style="1" customWidth="1"/>
    <col min="12" max="14" width="11.42578125" style="1"/>
    <col min="15" max="15" width="13" style="1" bestFit="1" customWidth="1"/>
    <col min="16" max="16384" width="11.42578125" style="1"/>
  </cols>
  <sheetData>
    <row r="1" spans="1:13" s="4" customFormat="1" ht="16.5" customHeight="1">
      <c r="A1" s="599"/>
      <c r="B1" s="599"/>
      <c r="C1" s="599"/>
      <c r="D1" s="599"/>
      <c r="E1" s="599"/>
      <c r="F1" s="599"/>
      <c r="G1" s="599"/>
      <c r="H1" s="599"/>
      <c r="I1" s="2"/>
      <c r="J1" s="2"/>
      <c r="K1" s="3"/>
      <c r="L1" s="3"/>
      <c r="M1" s="3"/>
    </row>
    <row r="2" spans="1:13" s="4" customFormat="1" ht="32.25" customHeight="1">
      <c r="A2" s="600" t="s">
        <v>32</v>
      </c>
      <c r="B2" s="600"/>
      <c r="C2" s="600"/>
      <c r="D2" s="600"/>
      <c r="E2" s="600"/>
      <c r="F2" s="600"/>
      <c r="G2" s="600"/>
      <c r="H2" s="600"/>
      <c r="I2" s="600"/>
      <c r="J2" s="600"/>
      <c r="K2" s="3"/>
      <c r="L2" s="3"/>
      <c r="M2" s="3"/>
    </row>
    <row r="3" spans="1:13" s="4" customFormat="1" ht="51" customHeight="1">
      <c r="A3" s="601" t="s">
        <v>28</v>
      </c>
      <c r="B3" s="601"/>
      <c r="C3" s="601"/>
      <c r="D3" s="601"/>
      <c r="E3" s="601"/>
      <c r="F3" s="601"/>
      <c r="G3" s="601"/>
      <c r="H3" s="601"/>
      <c r="I3" s="601"/>
      <c r="J3" s="601"/>
      <c r="K3" s="3"/>
      <c r="L3" s="3"/>
      <c r="M3" s="3"/>
    </row>
    <row r="4" spans="1:13" s="4" customFormat="1" ht="53.25" customHeight="1">
      <c r="A4" s="602" t="s">
        <v>35</v>
      </c>
      <c r="B4" s="602"/>
      <c r="C4" s="602"/>
      <c r="D4" s="602"/>
      <c r="E4" s="602"/>
      <c r="F4" s="602"/>
      <c r="G4" s="602"/>
      <c r="H4" s="602"/>
      <c r="I4" s="602"/>
      <c r="J4" s="602"/>
      <c r="K4" s="3"/>
      <c r="L4" s="3"/>
      <c r="M4" s="3"/>
    </row>
    <row r="5" spans="1:13" s="4" customFormat="1" ht="5.25" customHeight="1">
      <c r="A5" s="603"/>
      <c r="B5" s="603"/>
      <c r="C5" s="603"/>
      <c r="D5" s="603"/>
      <c r="E5" s="603"/>
      <c r="F5" s="603"/>
      <c r="G5" s="103"/>
      <c r="H5" s="12"/>
      <c r="I5" s="2"/>
      <c r="J5" s="2"/>
      <c r="K5" s="3"/>
      <c r="L5" s="3"/>
      <c r="M5" s="3"/>
    </row>
    <row r="6" spans="1:13" s="5" customFormat="1" ht="42.75" customHeight="1">
      <c r="A6" s="604" t="s">
        <v>31</v>
      </c>
      <c r="B6" s="604"/>
      <c r="C6" s="604"/>
      <c r="D6" s="604"/>
      <c r="E6" s="604"/>
      <c r="F6" s="604"/>
      <c r="G6" s="604"/>
      <c r="H6" s="604"/>
      <c r="I6" s="604"/>
      <c r="J6" s="604"/>
    </row>
    <row r="7" spans="1:13" s="5" customFormat="1" ht="51.75" hidden="1" customHeight="1" thickBot="1">
      <c r="A7" s="595"/>
      <c r="B7" s="595"/>
      <c r="C7" s="595"/>
      <c r="D7" s="595"/>
      <c r="E7" s="595"/>
      <c r="F7" s="595"/>
      <c r="G7" s="595"/>
      <c r="H7" s="595"/>
      <c r="I7" s="595"/>
      <c r="J7" s="595"/>
    </row>
    <row r="8" spans="1:13" s="6" customFormat="1" ht="51" customHeight="1" thickBot="1">
      <c r="A8" s="596" t="s">
        <v>93</v>
      </c>
      <c r="B8" s="596"/>
      <c r="C8" s="596"/>
      <c r="D8" s="596"/>
      <c r="E8" s="596"/>
      <c r="F8" s="596"/>
      <c r="G8" s="596"/>
      <c r="H8" s="596"/>
      <c r="I8" s="596"/>
      <c r="J8" s="596"/>
    </row>
    <row r="9" spans="1:13" ht="22.5" customHeight="1" thickTop="1">
      <c r="F9" s="7"/>
      <c r="G9" s="7"/>
    </row>
    <row r="10" spans="1:13" s="11" customFormat="1" ht="106.5" thickBot="1">
      <c r="A10" s="34" t="s">
        <v>27</v>
      </c>
      <c r="B10" s="35" t="s">
        <v>26</v>
      </c>
      <c r="C10" s="35" t="s">
        <v>25</v>
      </c>
      <c r="D10" s="35" t="s">
        <v>24</v>
      </c>
      <c r="E10" s="36" t="s">
        <v>30</v>
      </c>
      <c r="F10" s="35" t="s">
        <v>121</v>
      </c>
      <c r="G10" s="35" t="s">
        <v>122</v>
      </c>
      <c r="H10" s="35" t="s">
        <v>123</v>
      </c>
      <c r="I10" s="35" t="s">
        <v>124</v>
      </c>
      <c r="J10" s="35" t="s">
        <v>125</v>
      </c>
      <c r="K10" s="111" t="s">
        <v>128</v>
      </c>
    </row>
    <row r="11" spans="1:13" s="11" customFormat="1" ht="105" hidden="1" customHeight="1">
      <c r="A11" s="106">
        <v>1</v>
      </c>
      <c r="B11" s="64" t="s">
        <v>96</v>
      </c>
      <c r="C11" s="64" t="s">
        <v>12</v>
      </c>
      <c r="D11" s="64" t="s">
        <v>14</v>
      </c>
      <c r="E11" s="64" t="s">
        <v>34</v>
      </c>
      <c r="F11" s="64"/>
      <c r="G11" s="64"/>
      <c r="H11" s="64"/>
      <c r="I11" s="64"/>
      <c r="J11" s="64"/>
      <c r="K11" s="14"/>
    </row>
    <row r="12" spans="1:13" s="11" customFormat="1" ht="105" hidden="1" customHeight="1">
      <c r="A12" s="106">
        <f>+A11+1</f>
        <v>2</v>
      </c>
      <c r="B12" s="64" t="s">
        <v>29</v>
      </c>
      <c r="C12" s="64" t="s">
        <v>9</v>
      </c>
      <c r="D12" s="64" t="s">
        <v>10</v>
      </c>
      <c r="E12" s="64" t="s">
        <v>34</v>
      </c>
      <c r="F12" s="64"/>
      <c r="G12" s="64"/>
      <c r="H12" s="64"/>
      <c r="I12" s="64"/>
      <c r="J12" s="64"/>
      <c r="K12" s="14"/>
    </row>
    <row r="13" spans="1:13" s="11" customFormat="1" ht="105" hidden="1" customHeight="1">
      <c r="A13" s="106">
        <f t="shared" ref="A13:A59" si="0">+A12+1</f>
        <v>3</v>
      </c>
      <c r="B13" s="64" t="s">
        <v>75</v>
      </c>
      <c r="C13" s="64" t="s">
        <v>12</v>
      </c>
      <c r="D13" s="64" t="s">
        <v>13</v>
      </c>
      <c r="E13" s="66" t="s">
        <v>34</v>
      </c>
      <c r="F13" s="139">
        <v>42613</v>
      </c>
      <c r="G13" s="139">
        <v>42620</v>
      </c>
      <c r="H13" s="131">
        <v>42776</v>
      </c>
      <c r="I13" s="145" t="s">
        <v>129</v>
      </c>
      <c r="J13" s="65"/>
      <c r="K13" s="14"/>
    </row>
    <row r="14" spans="1:13" s="11" customFormat="1" ht="105" hidden="1" customHeight="1">
      <c r="A14" s="106">
        <f t="shared" si="0"/>
        <v>4</v>
      </c>
      <c r="B14" s="64" t="s">
        <v>76</v>
      </c>
      <c r="C14" s="64" t="s">
        <v>20</v>
      </c>
      <c r="D14" s="64" t="s">
        <v>22</v>
      </c>
      <c r="E14" s="66" t="s">
        <v>34</v>
      </c>
      <c r="F14" s="139">
        <v>42614</v>
      </c>
      <c r="G14" s="139">
        <v>42620</v>
      </c>
      <c r="H14" s="131">
        <v>42776</v>
      </c>
      <c r="I14" s="145" t="s">
        <v>129</v>
      </c>
      <c r="J14" s="65"/>
      <c r="K14" s="14"/>
    </row>
    <row r="15" spans="1:13" s="11" customFormat="1" ht="105" hidden="1" customHeight="1">
      <c r="A15" s="106">
        <f t="shared" si="0"/>
        <v>5</v>
      </c>
      <c r="B15" s="67" t="s">
        <v>37</v>
      </c>
      <c r="C15" s="67" t="s">
        <v>20</v>
      </c>
      <c r="D15" s="67" t="s">
        <v>22</v>
      </c>
      <c r="E15" s="69" t="s">
        <v>34</v>
      </c>
      <c r="F15" s="132">
        <v>42613</v>
      </c>
      <c r="G15" s="132">
        <v>42985</v>
      </c>
      <c r="H15" s="138">
        <v>42776</v>
      </c>
      <c r="I15" s="146" t="s">
        <v>129</v>
      </c>
      <c r="J15" s="68"/>
      <c r="K15" s="14" t="s">
        <v>131</v>
      </c>
    </row>
    <row r="16" spans="1:13" s="11" customFormat="1" ht="105" hidden="1" customHeight="1">
      <c r="A16" s="67">
        <v>6</v>
      </c>
      <c r="B16" s="67" t="s">
        <v>38</v>
      </c>
      <c r="C16" s="67" t="s">
        <v>20</v>
      </c>
      <c r="D16" s="67" t="s">
        <v>45</v>
      </c>
      <c r="E16" s="69" t="s">
        <v>34</v>
      </c>
      <c r="F16" s="136">
        <v>42615</v>
      </c>
      <c r="G16" s="136">
        <v>42620</v>
      </c>
      <c r="H16" s="135">
        <v>42814</v>
      </c>
      <c r="I16" s="105" t="s">
        <v>129</v>
      </c>
      <c r="J16" s="67"/>
      <c r="K16" s="14"/>
    </row>
    <row r="17" spans="1:20" s="11" customFormat="1" ht="105" hidden="1" customHeight="1">
      <c r="A17" s="77">
        <v>7</v>
      </c>
      <c r="B17" s="77" t="s">
        <v>39</v>
      </c>
      <c r="C17" s="77" t="s">
        <v>9</v>
      </c>
      <c r="D17" s="77" t="s">
        <v>8</v>
      </c>
      <c r="E17" s="77" t="s">
        <v>120</v>
      </c>
      <c r="F17" s="116">
        <v>42614</v>
      </c>
      <c r="G17" s="116">
        <v>42627</v>
      </c>
      <c r="H17" s="116">
        <v>42879</v>
      </c>
      <c r="I17" s="77" t="s">
        <v>129</v>
      </c>
      <c r="J17" s="77"/>
      <c r="K17" s="14" t="s">
        <v>130</v>
      </c>
    </row>
    <row r="18" spans="1:20" s="11" customFormat="1" ht="105" hidden="1" customHeight="1">
      <c r="A18" s="70">
        <v>8</v>
      </c>
      <c r="B18" s="70" t="s">
        <v>40</v>
      </c>
      <c r="C18" s="70" t="s">
        <v>20</v>
      </c>
      <c r="D18" s="70" t="s">
        <v>46</v>
      </c>
      <c r="E18" s="70" t="s">
        <v>134</v>
      </c>
      <c r="F18" s="133">
        <v>42618</v>
      </c>
      <c r="G18" s="133">
        <v>42625</v>
      </c>
      <c r="H18" s="133">
        <v>42852</v>
      </c>
      <c r="I18" s="133" t="s">
        <v>129</v>
      </c>
      <c r="J18" s="70" t="s">
        <v>95</v>
      </c>
      <c r="K18" s="14"/>
    </row>
    <row r="19" spans="1:20" s="11" customFormat="1" ht="105" hidden="1" customHeight="1">
      <c r="A19" s="70">
        <f t="shared" si="0"/>
        <v>9</v>
      </c>
      <c r="B19" s="61" t="s">
        <v>77</v>
      </c>
      <c r="C19" s="62" t="s">
        <v>12</v>
      </c>
      <c r="D19" s="62" t="s">
        <v>14</v>
      </c>
      <c r="E19" s="70" t="s">
        <v>97</v>
      </c>
      <c r="F19" s="140"/>
      <c r="G19" s="141"/>
      <c r="H19" s="144">
        <v>42871</v>
      </c>
      <c r="I19" s="133" t="s">
        <v>129</v>
      </c>
      <c r="J19" s="63"/>
      <c r="K19" s="14"/>
    </row>
    <row r="20" spans="1:20" s="11" customFormat="1" ht="105" hidden="1" customHeight="1">
      <c r="A20" s="76">
        <f t="shared" si="0"/>
        <v>10</v>
      </c>
      <c r="B20" s="59" t="s">
        <v>48</v>
      </c>
      <c r="C20" s="59" t="s">
        <v>2</v>
      </c>
      <c r="D20" s="59" t="s">
        <v>3</v>
      </c>
      <c r="E20" s="59" t="s">
        <v>98</v>
      </c>
      <c r="F20" s="130">
        <v>42614</v>
      </c>
      <c r="G20" s="130">
        <v>42646</v>
      </c>
      <c r="H20" s="130">
        <v>42824</v>
      </c>
      <c r="I20" s="59" t="s">
        <v>129</v>
      </c>
      <c r="J20" s="59"/>
      <c r="K20" s="14"/>
    </row>
    <row r="21" spans="1:20" s="11" customFormat="1" ht="105" hidden="1" customHeight="1">
      <c r="A21" s="76">
        <f t="shared" si="0"/>
        <v>11</v>
      </c>
      <c r="B21" s="59" t="s">
        <v>49</v>
      </c>
      <c r="C21" s="59" t="s">
        <v>12</v>
      </c>
      <c r="D21" s="59" t="s">
        <v>16</v>
      </c>
      <c r="E21" s="59" t="s">
        <v>95</v>
      </c>
      <c r="F21" s="130">
        <v>42614</v>
      </c>
      <c r="G21" s="130">
        <v>42620</v>
      </c>
      <c r="H21" s="130">
        <v>42775</v>
      </c>
      <c r="I21" s="59" t="s">
        <v>126</v>
      </c>
      <c r="J21" s="59"/>
      <c r="K21" s="14"/>
      <c r="O21" s="71"/>
      <c r="P21" s="72"/>
      <c r="Q21" s="72"/>
      <c r="R21" s="73"/>
      <c r="S21" s="74"/>
      <c r="T21" s="75"/>
    </row>
    <row r="22" spans="1:20" s="11" customFormat="1" ht="105" hidden="1" customHeight="1">
      <c r="A22" s="79">
        <f t="shared" si="0"/>
        <v>12</v>
      </c>
      <c r="B22" s="79" t="s">
        <v>47</v>
      </c>
      <c r="C22" s="79" t="s">
        <v>20</v>
      </c>
      <c r="D22" s="79" t="s">
        <v>46</v>
      </c>
      <c r="E22" s="58" t="s">
        <v>99</v>
      </c>
      <c r="F22" s="137">
        <v>42614</v>
      </c>
      <c r="G22" s="137">
        <v>42620</v>
      </c>
      <c r="H22" s="137">
        <v>42775</v>
      </c>
      <c r="I22" s="79" t="s">
        <v>126</v>
      </c>
      <c r="J22" s="79"/>
      <c r="K22" s="14" t="s">
        <v>127</v>
      </c>
    </row>
    <row r="23" spans="1:20" s="11" customFormat="1" ht="105" hidden="1" customHeight="1">
      <c r="A23" s="79">
        <f t="shared" si="0"/>
        <v>13</v>
      </c>
      <c r="B23" s="55" t="s">
        <v>81</v>
      </c>
      <c r="C23" s="55" t="s">
        <v>12</v>
      </c>
      <c r="D23" s="55" t="s">
        <v>16</v>
      </c>
      <c r="E23" s="58" t="s">
        <v>101</v>
      </c>
      <c r="F23" s="125">
        <v>42767</v>
      </c>
      <c r="G23" s="125">
        <v>42801</v>
      </c>
      <c r="H23" s="129">
        <v>42880</v>
      </c>
      <c r="I23" s="56" t="s">
        <v>129</v>
      </c>
      <c r="J23" s="54"/>
      <c r="K23" s="14"/>
      <c r="O23" s="71"/>
      <c r="P23" s="72"/>
      <c r="Q23" s="72"/>
      <c r="R23" s="73"/>
      <c r="S23" s="74"/>
      <c r="T23" s="75"/>
    </row>
    <row r="24" spans="1:20" s="10" customFormat="1" ht="105" hidden="1" customHeight="1">
      <c r="A24" s="79">
        <f t="shared" si="0"/>
        <v>14</v>
      </c>
      <c r="B24" s="55" t="s">
        <v>74</v>
      </c>
      <c r="C24" s="55" t="s">
        <v>12</v>
      </c>
      <c r="D24" s="55" t="s">
        <v>14</v>
      </c>
      <c r="E24" s="55" t="s">
        <v>103</v>
      </c>
      <c r="F24" s="124">
        <v>42803</v>
      </c>
      <c r="G24" s="125">
        <v>42836</v>
      </c>
      <c r="H24" s="125">
        <v>42843</v>
      </c>
      <c r="I24" s="56" t="s">
        <v>133</v>
      </c>
      <c r="J24" s="57"/>
      <c r="K24" s="15"/>
    </row>
    <row r="25" spans="1:20" s="11" customFormat="1" ht="105" hidden="1" customHeight="1">
      <c r="A25" s="79">
        <f t="shared" si="0"/>
        <v>15</v>
      </c>
      <c r="B25" s="55" t="s">
        <v>83</v>
      </c>
      <c r="C25" s="55" t="s">
        <v>9</v>
      </c>
      <c r="D25" s="55" t="s">
        <v>10</v>
      </c>
      <c r="E25" s="58" t="s">
        <v>104</v>
      </c>
      <c r="F25" s="124">
        <v>42801</v>
      </c>
      <c r="G25" s="125">
        <v>42836</v>
      </c>
      <c r="H25" s="125">
        <v>42843</v>
      </c>
      <c r="I25" s="56" t="s">
        <v>133</v>
      </c>
      <c r="J25" s="57"/>
      <c r="K25" s="14"/>
      <c r="O25" s="71"/>
      <c r="P25" s="72"/>
      <c r="Q25" s="72"/>
      <c r="R25" s="73"/>
      <c r="S25" s="74"/>
      <c r="T25" s="75"/>
    </row>
    <row r="26" spans="1:20" s="11" customFormat="1" ht="105" hidden="1" customHeight="1">
      <c r="A26" s="79">
        <f t="shared" si="0"/>
        <v>16</v>
      </c>
      <c r="B26" s="55" t="s">
        <v>79</v>
      </c>
      <c r="C26" s="55" t="s">
        <v>9</v>
      </c>
      <c r="D26" s="55" t="s">
        <v>72</v>
      </c>
      <c r="E26" s="58" t="s">
        <v>105</v>
      </c>
      <c r="F26" s="128">
        <v>42767</v>
      </c>
      <c r="G26" s="128">
        <v>42808</v>
      </c>
      <c r="H26" s="55"/>
      <c r="I26" s="55"/>
      <c r="J26" s="55"/>
      <c r="K26" s="14"/>
      <c r="O26" s="71"/>
      <c r="P26" s="72"/>
      <c r="Q26" s="72"/>
      <c r="R26" s="73"/>
      <c r="S26" s="74"/>
      <c r="T26" s="75"/>
    </row>
    <row r="27" spans="1:20" s="11" customFormat="1" ht="105" hidden="1" customHeight="1">
      <c r="A27" s="107">
        <f t="shared" si="0"/>
        <v>17</v>
      </c>
      <c r="B27" s="48" t="s">
        <v>84</v>
      </c>
      <c r="C27" s="48" t="s">
        <v>12</v>
      </c>
      <c r="D27" s="48" t="s">
        <v>11</v>
      </c>
      <c r="E27" s="48" t="s">
        <v>106</v>
      </c>
      <c r="F27" s="49" t="s">
        <v>0</v>
      </c>
      <c r="G27" s="50" t="s">
        <v>0</v>
      </c>
      <c r="H27" s="50"/>
      <c r="I27" s="51"/>
      <c r="J27" s="52"/>
      <c r="K27" s="14"/>
      <c r="O27" s="71"/>
      <c r="P27" s="72"/>
      <c r="Q27" s="72"/>
      <c r="R27" s="73"/>
      <c r="S27" s="74"/>
      <c r="T27" s="75"/>
    </row>
    <row r="28" spans="1:20" s="11" customFormat="1" ht="105" hidden="1" customHeight="1">
      <c r="A28" s="48">
        <f t="shared" si="0"/>
        <v>18</v>
      </c>
      <c r="B28" s="80" t="s">
        <v>50</v>
      </c>
      <c r="C28" s="80" t="s">
        <v>2</v>
      </c>
      <c r="D28" s="80" t="s">
        <v>4</v>
      </c>
      <c r="E28" s="48" t="s">
        <v>107</v>
      </c>
      <c r="F28" s="127">
        <v>42618</v>
      </c>
      <c r="G28" s="127">
        <v>42646</v>
      </c>
      <c r="H28" s="134">
        <v>42478</v>
      </c>
      <c r="I28" s="48" t="s">
        <v>133</v>
      </c>
      <c r="J28" s="80"/>
      <c r="K28" s="14"/>
    </row>
    <row r="29" spans="1:20" s="11" customFormat="1" ht="105" hidden="1" customHeight="1">
      <c r="A29" s="107">
        <f t="shared" si="0"/>
        <v>19</v>
      </c>
      <c r="B29" s="80" t="s">
        <v>55</v>
      </c>
      <c r="C29" s="80" t="s">
        <v>12</v>
      </c>
      <c r="D29" s="80" t="s">
        <v>15</v>
      </c>
      <c r="E29" s="48" t="s">
        <v>106</v>
      </c>
      <c r="F29" s="120">
        <v>42618</v>
      </c>
      <c r="G29" s="120">
        <v>42646</v>
      </c>
      <c r="H29" s="81"/>
      <c r="I29" s="49"/>
      <c r="J29" s="82"/>
      <c r="K29" s="14"/>
    </row>
    <row r="30" spans="1:20" s="10" customFormat="1" ht="105" hidden="1" customHeight="1">
      <c r="A30" s="107">
        <f t="shared" si="0"/>
        <v>20</v>
      </c>
      <c r="B30" s="48" t="s">
        <v>69</v>
      </c>
      <c r="C30" s="48" t="s">
        <v>2</v>
      </c>
      <c r="D30" s="48" t="s">
        <v>3</v>
      </c>
      <c r="E30" s="53" t="s">
        <v>108</v>
      </c>
      <c r="F30" s="121">
        <v>42778</v>
      </c>
      <c r="G30" s="120">
        <v>42836</v>
      </c>
      <c r="H30" s="120">
        <v>42843</v>
      </c>
      <c r="I30" s="49" t="s">
        <v>133</v>
      </c>
      <c r="J30" s="52"/>
      <c r="K30" s="15"/>
    </row>
    <row r="31" spans="1:20" s="10" customFormat="1" ht="105" hidden="1" customHeight="1">
      <c r="A31" s="48">
        <f t="shared" si="0"/>
        <v>21</v>
      </c>
      <c r="B31" s="48" t="s">
        <v>82</v>
      </c>
      <c r="C31" s="48" t="s">
        <v>12</v>
      </c>
      <c r="D31" s="48" t="s">
        <v>11</v>
      </c>
      <c r="E31" s="48" t="s">
        <v>109</v>
      </c>
      <c r="F31" s="127">
        <v>42767</v>
      </c>
      <c r="G31" s="127">
        <v>42808</v>
      </c>
      <c r="H31" s="127">
        <v>42879</v>
      </c>
      <c r="I31" s="48" t="s">
        <v>129</v>
      </c>
      <c r="J31" s="48"/>
      <c r="K31" s="15"/>
    </row>
    <row r="32" spans="1:20" s="10" customFormat="1" ht="105" hidden="1" customHeight="1">
      <c r="A32" s="107">
        <f t="shared" si="0"/>
        <v>22</v>
      </c>
      <c r="B32" s="48" t="s">
        <v>68</v>
      </c>
      <c r="C32" s="48" t="s">
        <v>12</v>
      </c>
      <c r="D32" s="48" t="s">
        <v>87</v>
      </c>
      <c r="E32" s="53" t="s">
        <v>110</v>
      </c>
      <c r="F32" s="49" t="s">
        <v>0</v>
      </c>
      <c r="G32" s="50" t="s">
        <v>0</v>
      </c>
      <c r="H32" s="50"/>
      <c r="I32" s="51"/>
      <c r="J32" s="52"/>
      <c r="K32" s="15"/>
    </row>
    <row r="33" spans="1:20" s="11" customFormat="1" ht="105" hidden="1" customHeight="1">
      <c r="A33" s="107">
        <f t="shared" si="0"/>
        <v>23</v>
      </c>
      <c r="B33" s="80" t="s">
        <v>53</v>
      </c>
      <c r="C33" s="80" t="s">
        <v>9</v>
      </c>
      <c r="D33" s="80" t="s">
        <v>54</v>
      </c>
      <c r="E33" s="53" t="s">
        <v>111</v>
      </c>
      <c r="F33" s="120">
        <v>42614</v>
      </c>
      <c r="G33" s="120">
        <v>42620</v>
      </c>
      <c r="H33" s="81"/>
      <c r="I33" s="49"/>
      <c r="J33" s="82"/>
      <c r="K33" s="14"/>
      <c r="O33" s="71"/>
      <c r="P33" s="72"/>
      <c r="Q33" s="72"/>
      <c r="R33" s="73"/>
      <c r="S33" s="74"/>
      <c r="T33" s="75"/>
    </row>
    <row r="34" spans="1:20" s="10" customFormat="1" ht="105" hidden="1" customHeight="1">
      <c r="A34" s="48">
        <f t="shared" si="0"/>
        <v>24</v>
      </c>
      <c r="B34" s="48" t="s">
        <v>89</v>
      </c>
      <c r="C34" s="48" t="s">
        <v>5</v>
      </c>
      <c r="D34" s="48" t="s">
        <v>6</v>
      </c>
      <c r="E34" s="53" t="s">
        <v>111</v>
      </c>
      <c r="F34" s="127">
        <v>42767</v>
      </c>
      <c r="G34" s="127">
        <v>42808</v>
      </c>
      <c r="H34" s="127">
        <v>42880</v>
      </c>
      <c r="I34" s="48" t="s">
        <v>129</v>
      </c>
      <c r="J34" s="48"/>
      <c r="K34" s="15"/>
    </row>
    <row r="35" spans="1:20" s="10" customFormat="1" ht="105" hidden="1" customHeight="1">
      <c r="A35" s="48">
        <f t="shared" si="0"/>
        <v>25</v>
      </c>
      <c r="B35" s="48" t="s">
        <v>36</v>
      </c>
      <c r="C35" s="48" t="s">
        <v>20</v>
      </c>
      <c r="D35" s="48" t="s">
        <v>80</v>
      </c>
      <c r="E35" s="48" t="s">
        <v>112</v>
      </c>
      <c r="F35" s="127">
        <v>42613</v>
      </c>
      <c r="G35" s="127">
        <v>42767</v>
      </c>
      <c r="H35" s="127">
        <v>42768</v>
      </c>
      <c r="I35" s="143" t="s">
        <v>126</v>
      </c>
      <c r="J35" s="48"/>
      <c r="K35" s="15" t="s">
        <v>132</v>
      </c>
    </row>
    <row r="36" spans="1:20" s="10" customFormat="1" ht="105" customHeight="1">
      <c r="A36" s="108">
        <f t="shared" si="0"/>
        <v>26</v>
      </c>
      <c r="B36" s="83" t="s">
        <v>78</v>
      </c>
      <c r="C36" s="83" t="s">
        <v>20</v>
      </c>
      <c r="D36" s="83" t="s">
        <v>21</v>
      </c>
      <c r="E36" s="89" t="s">
        <v>113</v>
      </c>
      <c r="F36" s="112">
        <v>42767</v>
      </c>
      <c r="G36" s="85" t="s">
        <v>0</v>
      </c>
      <c r="H36" s="86"/>
      <c r="I36" s="87"/>
      <c r="J36" s="88"/>
      <c r="K36" s="15"/>
      <c r="S36" s="21"/>
    </row>
    <row r="37" spans="1:20" s="10" customFormat="1" ht="105" hidden="1" customHeight="1">
      <c r="A37" s="108">
        <f t="shared" si="0"/>
        <v>27</v>
      </c>
      <c r="B37" s="83" t="s">
        <v>70</v>
      </c>
      <c r="C37" s="83" t="s">
        <v>12</v>
      </c>
      <c r="D37" s="83" t="s">
        <v>11</v>
      </c>
      <c r="E37" s="89" t="s">
        <v>100</v>
      </c>
      <c r="F37" s="112">
        <v>42767</v>
      </c>
      <c r="G37" s="122">
        <v>42795</v>
      </c>
      <c r="H37" s="85"/>
      <c r="I37" s="85"/>
      <c r="J37" s="88"/>
      <c r="K37" s="15"/>
    </row>
    <row r="38" spans="1:20" s="10" customFormat="1" ht="105" hidden="1" customHeight="1">
      <c r="A38" s="83">
        <f t="shared" si="0"/>
        <v>28</v>
      </c>
      <c r="B38" s="83" t="s">
        <v>91</v>
      </c>
      <c r="C38" s="83" t="s">
        <v>5</v>
      </c>
      <c r="D38" s="83" t="s">
        <v>44</v>
      </c>
      <c r="E38" s="89" t="s">
        <v>102</v>
      </c>
      <c r="F38" s="122">
        <v>42646</v>
      </c>
      <c r="G38" s="122">
        <v>42767</v>
      </c>
      <c r="H38" s="122">
        <v>42768</v>
      </c>
      <c r="I38" s="84" t="s">
        <v>129</v>
      </c>
      <c r="J38" s="91"/>
      <c r="K38" s="15"/>
    </row>
    <row r="39" spans="1:20" s="11" customFormat="1" ht="105" hidden="1" customHeight="1">
      <c r="A39" s="83">
        <f t="shared" si="0"/>
        <v>29</v>
      </c>
      <c r="B39" s="92" t="s">
        <v>51</v>
      </c>
      <c r="C39" s="92" t="s">
        <v>20</v>
      </c>
      <c r="D39" s="92" t="s">
        <v>45</v>
      </c>
      <c r="E39" s="98" t="s">
        <v>114</v>
      </c>
      <c r="F39" s="119">
        <v>42615</v>
      </c>
      <c r="G39" s="119">
        <v>42646</v>
      </c>
      <c r="H39" s="118">
        <v>42775</v>
      </c>
      <c r="I39" s="83" t="s">
        <v>126</v>
      </c>
      <c r="J39" s="92"/>
      <c r="K39" s="14"/>
    </row>
    <row r="40" spans="1:20" s="10" customFormat="1" ht="105" hidden="1" customHeight="1">
      <c r="A40" s="108">
        <f t="shared" si="0"/>
        <v>30</v>
      </c>
      <c r="B40" s="92" t="s">
        <v>52</v>
      </c>
      <c r="C40" s="92" t="s">
        <v>5</v>
      </c>
      <c r="D40" s="92" t="s">
        <v>7</v>
      </c>
      <c r="E40" s="98" t="s">
        <v>114</v>
      </c>
      <c r="F40" s="122">
        <v>42614</v>
      </c>
      <c r="G40" s="122">
        <v>42648</v>
      </c>
      <c r="H40" s="122">
        <v>42768</v>
      </c>
      <c r="I40" s="90" t="s">
        <v>126</v>
      </c>
      <c r="J40" s="93"/>
      <c r="K40" s="15"/>
    </row>
    <row r="41" spans="1:20" s="10" customFormat="1" ht="105" hidden="1" customHeight="1">
      <c r="A41" s="42">
        <f>+A40+1</f>
        <v>31</v>
      </c>
      <c r="B41" s="42" t="s">
        <v>56</v>
      </c>
      <c r="C41" s="42" t="s">
        <v>2</v>
      </c>
      <c r="D41" s="42" t="s">
        <v>4</v>
      </c>
      <c r="E41" s="42" t="s">
        <v>116</v>
      </c>
      <c r="F41" s="117">
        <v>42615</v>
      </c>
      <c r="G41" s="117">
        <v>42646</v>
      </c>
      <c r="H41" s="94"/>
      <c r="I41" s="43"/>
      <c r="J41" s="95"/>
      <c r="K41" s="15"/>
    </row>
    <row r="42" spans="1:20" s="10" customFormat="1" ht="105" hidden="1" customHeight="1">
      <c r="A42" s="109">
        <f t="shared" si="0"/>
        <v>32</v>
      </c>
      <c r="B42" s="42" t="s">
        <v>65</v>
      </c>
      <c r="C42" s="42" t="s">
        <v>2</v>
      </c>
      <c r="D42" s="42" t="s">
        <v>1</v>
      </c>
      <c r="E42" s="96" t="s">
        <v>117</v>
      </c>
      <c r="F42" s="114">
        <v>42795</v>
      </c>
      <c r="G42" s="117">
        <v>42836</v>
      </c>
      <c r="H42" s="44"/>
      <c r="I42" s="43"/>
      <c r="J42" s="46"/>
      <c r="K42" s="15"/>
    </row>
    <row r="43" spans="1:20" s="10" customFormat="1" ht="105" hidden="1" customHeight="1">
      <c r="A43" s="109">
        <f t="shared" si="0"/>
        <v>33</v>
      </c>
      <c r="B43" s="42" t="s">
        <v>62</v>
      </c>
      <c r="C43" s="42" t="s">
        <v>12</v>
      </c>
      <c r="D43" s="42" t="s">
        <v>16</v>
      </c>
      <c r="E43" s="47" t="s">
        <v>117</v>
      </c>
      <c r="F43" s="114">
        <v>42627</v>
      </c>
      <c r="G43" s="117">
        <v>42832</v>
      </c>
      <c r="H43" s="117">
        <v>42843</v>
      </c>
      <c r="I43" s="43" t="s">
        <v>133</v>
      </c>
      <c r="J43" s="46"/>
      <c r="K43" s="15"/>
    </row>
    <row r="44" spans="1:20" s="10" customFormat="1" ht="105" hidden="1" customHeight="1">
      <c r="A44" s="109">
        <f t="shared" si="0"/>
        <v>34</v>
      </c>
      <c r="B44" s="42" t="s">
        <v>86</v>
      </c>
      <c r="C44" s="42" t="s">
        <v>20</v>
      </c>
      <c r="D44" s="42" t="s">
        <v>19</v>
      </c>
      <c r="E44" s="99" t="s">
        <v>42</v>
      </c>
      <c r="F44" s="114">
        <v>42797</v>
      </c>
      <c r="G44" s="44" t="s">
        <v>0</v>
      </c>
      <c r="H44" s="44"/>
      <c r="I44" s="45"/>
      <c r="J44" s="46"/>
      <c r="K44" s="15"/>
    </row>
    <row r="45" spans="1:20" s="10" customFormat="1" ht="105" hidden="1" customHeight="1">
      <c r="A45" s="109">
        <f>+A44+1</f>
        <v>35</v>
      </c>
      <c r="B45" s="42" t="s">
        <v>73</v>
      </c>
      <c r="C45" s="42" t="s">
        <v>9</v>
      </c>
      <c r="D45" s="42" t="s">
        <v>72</v>
      </c>
      <c r="E45" s="42" t="s">
        <v>115</v>
      </c>
      <c r="F45" s="114">
        <v>42795</v>
      </c>
      <c r="G45" s="117">
        <v>42836</v>
      </c>
      <c r="H45" s="117">
        <v>42843</v>
      </c>
      <c r="I45" s="43" t="s">
        <v>133</v>
      </c>
      <c r="J45" s="46"/>
      <c r="K45" s="15"/>
    </row>
    <row r="46" spans="1:20" s="10" customFormat="1" ht="105" hidden="1" customHeight="1">
      <c r="A46" s="37">
        <f t="shared" ref="A46:A47" si="1">+A45+1</f>
        <v>36</v>
      </c>
      <c r="B46" s="37" t="s">
        <v>85</v>
      </c>
      <c r="C46" s="37" t="s">
        <v>20</v>
      </c>
      <c r="D46" s="37" t="s">
        <v>21</v>
      </c>
      <c r="E46" s="100" t="s">
        <v>118</v>
      </c>
      <c r="F46" s="123">
        <v>42795</v>
      </c>
      <c r="G46" s="123">
        <v>42864</v>
      </c>
      <c r="H46" s="123">
        <v>42865</v>
      </c>
      <c r="I46" s="38" t="s">
        <v>133</v>
      </c>
      <c r="J46" s="37"/>
      <c r="K46" s="15"/>
    </row>
    <row r="47" spans="1:20" s="10" customFormat="1" ht="105" hidden="1" customHeight="1">
      <c r="A47" s="110">
        <f t="shared" si="1"/>
        <v>37</v>
      </c>
      <c r="B47" s="37" t="s">
        <v>60</v>
      </c>
      <c r="C47" s="37" t="s">
        <v>12</v>
      </c>
      <c r="D47" s="37" t="s">
        <v>17</v>
      </c>
      <c r="E47" s="101" t="s">
        <v>118</v>
      </c>
      <c r="F47" s="113">
        <v>42801</v>
      </c>
      <c r="G47" s="39" t="s">
        <v>0</v>
      </c>
      <c r="H47" s="39"/>
      <c r="I47" s="40"/>
      <c r="J47" s="41"/>
      <c r="K47" s="15"/>
    </row>
    <row r="48" spans="1:20" s="10" customFormat="1" ht="105" hidden="1" customHeight="1">
      <c r="A48" s="110">
        <f>+A47+1</f>
        <v>38</v>
      </c>
      <c r="B48" s="37" t="s">
        <v>88</v>
      </c>
      <c r="C48" s="37" t="s">
        <v>9</v>
      </c>
      <c r="D48" s="37" t="s">
        <v>72</v>
      </c>
      <c r="E48" s="101" t="s">
        <v>118</v>
      </c>
      <c r="F48" s="113">
        <v>42774</v>
      </c>
      <c r="G48" s="126">
        <v>42836</v>
      </c>
      <c r="H48" s="126">
        <v>42843</v>
      </c>
      <c r="I48" s="38" t="s">
        <v>133</v>
      </c>
      <c r="J48" s="41"/>
      <c r="K48" s="15"/>
    </row>
    <row r="49" spans="1:15" s="10" customFormat="1" ht="105" hidden="1" customHeight="1">
      <c r="A49" s="110">
        <f t="shared" si="0"/>
        <v>39</v>
      </c>
      <c r="B49" s="37" t="s">
        <v>67</v>
      </c>
      <c r="C49" s="37" t="s">
        <v>20</v>
      </c>
      <c r="D49" s="37" t="s">
        <v>21</v>
      </c>
      <c r="E49" s="101" t="s">
        <v>118</v>
      </c>
      <c r="F49" s="113">
        <v>42836</v>
      </c>
      <c r="G49" s="39" t="s">
        <v>0</v>
      </c>
      <c r="H49" s="39"/>
      <c r="I49" s="40"/>
      <c r="J49" s="41"/>
      <c r="K49" s="15"/>
    </row>
    <row r="50" spans="1:15" s="10" customFormat="1" ht="105" hidden="1" customHeight="1">
      <c r="A50" s="110">
        <f t="shared" si="0"/>
        <v>40</v>
      </c>
      <c r="B50" s="37" t="s">
        <v>66</v>
      </c>
      <c r="C50" s="37" t="s">
        <v>2</v>
      </c>
      <c r="D50" s="37" t="s">
        <v>1</v>
      </c>
      <c r="E50" s="101" t="s">
        <v>118</v>
      </c>
      <c r="F50" s="113">
        <v>42864</v>
      </c>
      <c r="G50" s="39" t="s">
        <v>0</v>
      </c>
      <c r="H50" s="39"/>
      <c r="I50" s="40"/>
      <c r="J50" s="41"/>
      <c r="K50" s="15"/>
    </row>
    <row r="51" spans="1:15" s="10" customFormat="1" ht="105" hidden="1" customHeight="1">
      <c r="A51" s="97">
        <f>+A50+1</f>
        <v>41</v>
      </c>
      <c r="B51" s="97" t="s">
        <v>71</v>
      </c>
      <c r="C51" s="97" t="s">
        <v>12</v>
      </c>
      <c r="D51" s="97" t="s">
        <v>13</v>
      </c>
      <c r="E51" s="102" t="s">
        <v>119</v>
      </c>
      <c r="F51" s="115">
        <v>42815</v>
      </c>
      <c r="G51" s="97" t="s">
        <v>0</v>
      </c>
      <c r="H51" s="97"/>
      <c r="I51" s="97"/>
      <c r="J51" s="97"/>
      <c r="K51" s="15"/>
    </row>
    <row r="52" spans="1:15" s="10" customFormat="1" ht="105" hidden="1" customHeight="1">
      <c r="A52" s="97">
        <f>+A51+1</f>
        <v>42</v>
      </c>
      <c r="B52" s="97" t="s">
        <v>64</v>
      </c>
      <c r="C52" s="97" t="s">
        <v>12</v>
      </c>
      <c r="D52" s="97" t="s">
        <v>16</v>
      </c>
      <c r="E52" s="102" t="s">
        <v>119</v>
      </c>
      <c r="F52" s="115">
        <v>42836</v>
      </c>
      <c r="G52" s="97" t="s">
        <v>0</v>
      </c>
      <c r="H52" s="97"/>
      <c r="I52" s="97"/>
      <c r="J52" s="97"/>
      <c r="K52" s="15"/>
    </row>
    <row r="53" spans="1:15" s="10" customFormat="1" ht="105" hidden="1" customHeight="1">
      <c r="A53" s="97">
        <f>+A52+1</f>
        <v>43</v>
      </c>
      <c r="B53" s="97" t="s">
        <v>63</v>
      </c>
      <c r="C53" s="97" t="s">
        <v>12</v>
      </c>
      <c r="D53" s="97" t="s">
        <v>17</v>
      </c>
      <c r="E53" s="102" t="s">
        <v>119</v>
      </c>
      <c r="F53" s="115">
        <v>42801</v>
      </c>
      <c r="G53" s="97" t="s">
        <v>0</v>
      </c>
      <c r="H53" s="97"/>
      <c r="I53" s="97"/>
      <c r="J53" s="97"/>
      <c r="K53" s="15"/>
    </row>
    <row r="54" spans="1:15" s="10" customFormat="1" ht="105" hidden="1" customHeight="1">
      <c r="A54" s="97">
        <f t="shared" si="0"/>
        <v>44</v>
      </c>
      <c r="B54" s="97" t="s">
        <v>61</v>
      </c>
      <c r="C54" s="97" t="s">
        <v>20</v>
      </c>
      <c r="D54" s="97" t="s">
        <v>80</v>
      </c>
      <c r="E54" s="102" t="s">
        <v>119</v>
      </c>
      <c r="F54" s="115">
        <v>42801</v>
      </c>
      <c r="G54" s="115">
        <v>42864</v>
      </c>
      <c r="H54" s="115">
        <v>42865</v>
      </c>
      <c r="I54" s="97" t="s">
        <v>133</v>
      </c>
      <c r="J54" s="97"/>
      <c r="K54" s="15"/>
    </row>
    <row r="55" spans="1:15" s="10" customFormat="1" ht="105" customHeight="1">
      <c r="A55" s="97">
        <f t="shared" si="0"/>
        <v>45</v>
      </c>
      <c r="B55" s="97" t="s">
        <v>90</v>
      </c>
      <c r="C55" s="97" t="s">
        <v>20</v>
      </c>
      <c r="D55" s="97" t="s">
        <v>22</v>
      </c>
      <c r="E55" s="102" t="s">
        <v>119</v>
      </c>
      <c r="F55" s="115">
        <v>42836</v>
      </c>
      <c r="G55" s="97" t="s">
        <v>0</v>
      </c>
      <c r="H55" s="97"/>
      <c r="I55" s="97"/>
      <c r="J55" s="97"/>
      <c r="K55" s="15"/>
    </row>
    <row r="56" spans="1:15" s="10" customFormat="1" ht="105" hidden="1" customHeight="1">
      <c r="A56" s="97">
        <f t="shared" si="0"/>
        <v>46</v>
      </c>
      <c r="B56" s="97" t="s">
        <v>59</v>
      </c>
      <c r="C56" s="97" t="s">
        <v>20</v>
      </c>
      <c r="D56" s="97" t="s">
        <v>23</v>
      </c>
      <c r="E56" s="102" t="s">
        <v>119</v>
      </c>
      <c r="F56" s="97" t="s">
        <v>0</v>
      </c>
      <c r="G56" s="97" t="s">
        <v>0</v>
      </c>
      <c r="H56" s="97"/>
      <c r="I56" s="97"/>
      <c r="J56" s="97"/>
      <c r="K56" s="15"/>
    </row>
    <row r="57" spans="1:15" s="10" customFormat="1" ht="105" hidden="1" customHeight="1">
      <c r="A57" s="97">
        <f t="shared" si="0"/>
        <v>47</v>
      </c>
      <c r="B57" s="97" t="s">
        <v>58</v>
      </c>
      <c r="C57" s="97" t="s">
        <v>12</v>
      </c>
      <c r="D57" s="97" t="s">
        <v>16</v>
      </c>
      <c r="E57" s="102" t="s">
        <v>119</v>
      </c>
      <c r="F57" s="97" t="s">
        <v>0</v>
      </c>
      <c r="G57" s="97" t="s">
        <v>0</v>
      </c>
      <c r="H57" s="97"/>
      <c r="I57" s="97"/>
      <c r="J57" s="97"/>
      <c r="K57" s="15"/>
    </row>
    <row r="58" spans="1:15" s="10" customFormat="1" ht="105" hidden="1" customHeight="1">
      <c r="A58" s="97">
        <f t="shared" si="0"/>
        <v>48</v>
      </c>
      <c r="B58" s="97" t="s">
        <v>92</v>
      </c>
      <c r="C58" s="97" t="s">
        <v>2</v>
      </c>
      <c r="D58" s="97" t="s">
        <v>3</v>
      </c>
      <c r="E58" s="102" t="s">
        <v>119</v>
      </c>
      <c r="F58" s="97" t="s">
        <v>0</v>
      </c>
      <c r="G58" s="97" t="s">
        <v>0</v>
      </c>
      <c r="H58" s="97"/>
      <c r="I58" s="97"/>
      <c r="J58" s="97"/>
      <c r="K58" s="15"/>
    </row>
    <row r="59" spans="1:15" s="10" customFormat="1" ht="105" hidden="1" customHeight="1">
      <c r="A59" s="97">
        <f t="shared" si="0"/>
        <v>49</v>
      </c>
      <c r="B59" s="97" t="s">
        <v>57</v>
      </c>
      <c r="C59" s="97" t="s">
        <v>12</v>
      </c>
      <c r="D59" s="97" t="s">
        <v>18</v>
      </c>
      <c r="E59" s="102" t="s">
        <v>119</v>
      </c>
      <c r="F59" s="115">
        <v>42836</v>
      </c>
      <c r="G59" s="97" t="s">
        <v>0</v>
      </c>
      <c r="H59" s="97"/>
      <c r="I59" s="97"/>
      <c r="J59" s="97"/>
      <c r="K59" s="15"/>
      <c r="O59" s="10">
        <v>35688</v>
      </c>
    </row>
    <row r="60" spans="1:15" s="16" customFormat="1" ht="61.5" customHeight="1">
      <c r="A60" s="22"/>
      <c r="B60" s="23" t="s">
        <v>33</v>
      </c>
      <c r="C60" s="23"/>
      <c r="D60" s="23"/>
      <c r="E60" s="24"/>
      <c r="F60" s="25"/>
      <c r="G60" s="25">
        <f>SUBTOTAL(109,HOSPITALES726153101820312171819[CERTIFICACIÓN CONTRATO ENMIENDA])</f>
        <v>0</v>
      </c>
      <c r="H60" s="25">
        <f>SUBTOTAL(109,HOSPITALES726153101820312171819[PAGO])</f>
        <v>0</v>
      </c>
      <c r="I60" s="25">
        <f>SUBTOTAL(109,HOSPITALES726153101820312171819[CONCEPTO])</f>
        <v>0</v>
      </c>
      <c r="J60" s="25"/>
      <c r="K60" s="142"/>
    </row>
    <row r="61" spans="1:15" s="104" customFormat="1" ht="61.5" customHeight="1">
      <c r="A61" s="26"/>
      <c r="B61" s="27"/>
      <c r="C61" s="27"/>
      <c r="D61" s="27"/>
      <c r="E61" s="28"/>
      <c r="F61" s="29"/>
      <c r="G61" s="29"/>
      <c r="H61" s="29"/>
      <c r="I61" s="30"/>
      <c r="J61" s="30"/>
    </row>
    <row r="62" spans="1:15" s="104" customFormat="1" ht="61.5" customHeight="1">
      <c r="A62" s="26"/>
      <c r="B62" s="27"/>
      <c r="C62" s="27"/>
      <c r="D62" s="27"/>
      <c r="E62" s="28"/>
      <c r="F62" s="29"/>
      <c r="G62" s="29"/>
      <c r="H62" s="29"/>
      <c r="I62" s="30"/>
      <c r="J62" s="30"/>
    </row>
    <row r="63" spans="1:15" s="104" customFormat="1" ht="61.5" customHeight="1">
      <c r="A63" s="26"/>
      <c r="B63" s="27"/>
      <c r="C63" s="27"/>
      <c r="D63" s="27"/>
      <c r="E63" s="31"/>
      <c r="F63" s="32"/>
      <c r="G63" s="32"/>
      <c r="H63" s="32"/>
      <c r="I63" s="33"/>
      <c r="J63" s="33"/>
    </row>
    <row r="64" spans="1:15" s="104" customFormat="1" ht="61.5" customHeight="1">
      <c r="A64" s="26"/>
      <c r="B64" s="27"/>
      <c r="C64" s="27"/>
      <c r="D64" s="27"/>
      <c r="E64" s="31"/>
      <c r="F64" s="32"/>
      <c r="G64" s="32"/>
      <c r="H64" s="32"/>
      <c r="I64" s="33"/>
      <c r="J64" s="33"/>
    </row>
    <row r="65" spans="1:10" s="104" customFormat="1" ht="61.5" customHeight="1">
      <c r="A65" s="26"/>
      <c r="B65" s="27"/>
      <c r="C65" s="27"/>
      <c r="D65" s="27"/>
      <c r="E65" s="31"/>
      <c r="F65" s="32"/>
      <c r="G65" s="32"/>
      <c r="H65" s="32"/>
      <c r="I65" s="33"/>
      <c r="J65" s="33"/>
    </row>
    <row r="66" spans="1:10" s="8" customFormat="1" ht="48.75" customHeight="1">
      <c r="A66" s="597"/>
      <c r="B66" s="597"/>
      <c r="C66" s="597"/>
      <c r="D66" s="597"/>
      <c r="E66" s="597"/>
    </row>
    <row r="67" spans="1:10" s="8" customFormat="1"/>
    <row r="68" spans="1:10" s="9" customFormat="1" ht="42" customHeight="1">
      <c r="B68" s="598"/>
      <c r="C68" s="598"/>
      <c r="D68" s="598"/>
      <c r="E68" s="598"/>
    </row>
    <row r="69" spans="1:10" s="8" customFormat="1" ht="21" customHeight="1">
      <c r="B69" s="598"/>
      <c r="C69" s="598"/>
      <c r="D69" s="598"/>
      <c r="E69" s="598"/>
    </row>
    <row r="70" spans="1:10" s="8" customFormat="1"/>
  </sheetData>
  <mergeCells count="10">
    <mergeCell ref="A7:J7"/>
    <mergeCell ref="A8:J8"/>
    <mergeCell ref="A66:E66"/>
    <mergeCell ref="B68:E69"/>
    <mergeCell ref="A1:H1"/>
    <mergeCell ref="A2:J2"/>
    <mergeCell ref="A3:J3"/>
    <mergeCell ref="A4:J4"/>
    <mergeCell ref="A5:F5"/>
    <mergeCell ref="A6:J6"/>
  </mergeCells>
  <printOptions horizontalCentered="1"/>
  <pageMargins left="0" right="0" top="0.19685039370078741" bottom="0.19685039370078741" header="0.31496062992125984" footer="0.31496062992125984"/>
  <pageSetup scale="29" fitToHeight="0" orientation="landscape"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J419"/>
  <sheetViews>
    <sheetView view="pageBreakPreview" topLeftCell="A37" zoomScale="40" zoomScaleSheetLayoutView="40" workbookViewId="0">
      <selection activeCell="S42" sqref="S42"/>
    </sheetView>
  </sheetViews>
  <sheetFormatPr baseColWidth="10" defaultColWidth="11.42578125" defaultRowHeight="16.5"/>
  <cols>
    <col min="1" max="1" width="12.5703125" style="1" customWidth="1"/>
    <col min="2" max="2" width="51.42578125" style="1" customWidth="1"/>
    <col min="3" max="3" width="54.5703125" style="1" customWidth="1"/>
    <col min="4" max="4" width="30.28515625" style="1" customWidth="1"/>
    <col min="5" max="6" width="30.5703125" style="1" customWidth="1"/>
    <col min="7" max="7" width="41.28515625" style="1" customWidth="1"/>
    <col min="8" max="8" width="63.42578125" style="1" hidden="1" customWidth="1"/>
    <col min="9" max="9" width="49.7109375" style="1" hidden="1" customWidth="1"/>
    <col min="10" max="10" width="53.140625" style="1" hidden="1" customWidth="1"/>
    <col min="11" max="11" width="35.42578125" style="1" customWidth="1"/>
    <col min="12" max="12" width="11.42578125" style="1" customWidth="1"/>
    <col min="13" max="16384" width="11.42578125" style="1"/>
  </cols>
  <sheetData>
    <row r="1" spans="1:9" s="322" customFormat="1" ht="16.5" customHeight="1">
      <c r="A1" s="689"/>
      <c r="B1" s="689"/>
      <c r="C1" s="689"/>
      <c r="D1" s="368"/>
      <c r="E1" s="368"/>
      <c r="F1" s="377"/>
      <c r="G1" s="368"/>
      <c r="H1" s="368"/>
    </row>
    <row r="2" spans="1:9" s="322" customFormat="1" ht="32.25" customHeight="1">
      <c r="A2" s="600" t="s">
        <v>32</v>
      </c>
      <c r="B2" s="600"/>
      <c r="C2" s="600"/>
      <c r="D2" s="600"/>
      <c r="E2" s="600"/>
      <c r="F2" s="600"/>
      <c r="G2" s="600"/>
      <c r="H2" s="600"/>
      <c r="I2" s="600"/>
    </row>
    <row r="3" spans="1:9" s="322" customFormat="1" ht="51" customHeight="1">
      <c r="A3" s="690" t="s">
        <v>28</v>
      </c>
      <c r="B3" s="690"/>
      <c r="C3" s="690"/>
      <c r="D3" s="690"/>
      <c r="E3" s="690"/>
      <c r="F3" s="690"/>
      <c r="G3" s="690"/>
      <c r="H3" s="690"/>
      <c r="I3" s="690"/>
    </row>
    <row r="4" spans="1:9" s="322" customFormat="1" ht="53.25" customHeight="1">
      <c r="A4" s="691" t="s">
        <v>290</v>
      </c>
      <c r="B4" s="691"/>
      <c r="C4" s="691"/>
      <c r="D4" s="691"/>
      <c r="E4" s="691"/>
      <c r="F4" s="691"/>
      <c r="G4" s="691"/>
      <c r="H4" s="691"/>
      <c r="I4" s="691"/>
    </row>
    <row r="5" spans="1:9" s="322" customFormat="1" ht="5.25" customHeight="1">
      <c r="A5" s="692"/>
      <c r="B5" s="692"/>
      <c r="C5" s="692"/>
      <c r="D5" s="369"/>
      <c r="E5" s="369"/>
      <c r="F5" s="378"/>
      <c r="G5" s="369"/>
      <c r="H5" s="369"/>
    </row>
    <row r="6" spans="1:9" s="237" customFormat="1" ht="42.75" customHeight="1">
      <c r="A6" s="604" t="s">
        <v>31</v>
      </c>
      <c r="B6" s="604"/>
      <c r="C6" s="604"/>
      <c r="D6" s="604"/>
      <c r="E6" s="604"/>
      <c r="F6" s="604"/>
      <c r="G6" s="604"/>
      <c r="H6" s="604"/>
      <c r="I6" s="604"/>
    </row>
    <row r="7" spans="1:9" s="368" customFormat="1" ht="15" customHeight="1">
      <c r="B7" s="326"/>
      <c r="F7" s="377"/>
    </row>
    <row r="8" spans="1:9" s="327" customFormat="1" ht="49.5" customHeight="1">
      <c r="A8" s="697" t="s">
        <v>154</v>
      </c>
      <c r="B8" s="697"/>
      <c r="C8" s="697"/>
      <c r="D8" s="697"/>
      <c r="E8" s="697"/>
      <c r="F8" s="697"/>
      <c r="G8" s="697"/>
      <c r="H8" s="697"/>
      <c r="I8" s="697"/>
    </row>
    <row r="9" spans="1:9" s="325" customFormat="1" ht="15" customHeight="1"/>
    <row r="10" spans="1:9" s="329" customFormat="1" ht="75">
      <c r="A10" s="367" t="s">
        <v>341</v>
      </c>
      <c r="B10" s="698" t="s">
        <v>349</v>
      </c>
      <c r="C10" s="698"/>
      <c r="D10" s="367" t="s">
        <v>384</v>
      </c>
      <c r="E10" s="367" t="s">
        <v>385</v>
      </c>
      <c r="F10" s="375" t="s">
        <v>393</v>
      </c>
      <c r="G10" s="698" t="s">
        <v>386</v>
      </c>
      <c r="H10" s="698"/>
      <c r="I10" s="367" t="s">
        <v>342</v>
      </c>
    </row>
    <row r="11" spans="1:9" s="325" customFormat="1" ht="15" customHeight="1"/>
    <row r="12" spans="1:9" s="325" customFormat="1" ht="90" customHeight="1">
      <c r="A12" s="370">
        <v>1</v>
      </c>
      <c r="B12" s="708" t="s">
        <v>155</v>
      </c>
      <c r="C12" s="708"/>
      <c r="D12" s="370">
        <v>14</v>
      </c>
      <c r="E12" s="370" t="s">
        <v>395</v>
      </c>
      <c r="F12" s="376">
        <v>1</v>
      </c>
      <c r="G12" s="708">
        <v>1</v>
      </c>
      <c r="H12" s="708"/>
      <c r="I12" s="341">
        <v>74736376.670000002</v>
      </c>
    </row>
    <row r="13" spans="1:9" s="325" customFormat="1" ht="90" customHeight="1">
      <c r="A13" s="370">
        <v>2</v>
      </c>
      <c r="B13" s="708" t="s">
        <v>157</v>
      </c>
      <c r="C13" s="708"/>
      <c r="D13" s="370">
        <v>19</v>
      </c>
      <c r="E13" s="370" t="s">
        <v>395</v>
      </c>
      <c r="F13" s="376">
        <v>1</v>
      </c>
      <c r="G13" s="708">
        <v>1</v>
      </c>
      <c r="H13" s="708"/>
      <c r="I13" s="341">
        <v>100914062.75</v>
      </c>
    </row>
    <row r="14" spans="1:9" s="325" customFormat="1" ht="90" customHeight="1">
      <c r="A14" s="370">
        <v>3</v>
      </c>
      <c r="B14" s="727" t="s">
        <v>165</v>
      </c>
      <c r="C14" s="727"/>
      <c r="D14" s="379">
        <v>68</v>
      </c>
      <c r="E14" s="379">
        <v>2</v>
      </c>
      <c r="F14" s="379">
        <v>2</v>
      </c>
      <c r="G14" s="727">
        <v>2</v>
      </c>
      <c r="H14" s="727"/>
      <c r="I14" s="341">
        <v>97790443.829999998</v>
      </c>
    </row>
    <row r="15" spans="1:9" s="325" customFormat="1" ht="90" customHeight="1">
      <c r="A15" s="370">
        <v>4</v>
      </c>
      <c r="B15" s="727" t="s">
        <v>161</v>
      </c>
      <c r="C15" s="727"/>
      <c r="D15" s="379">
        <v>9</v>
      </c>
      <c r="E15" s="379" t="s">
        <v>395</v>
      </c>
      <c r="F15" s="379">
        <v>1</v>
      </c>
      <c r="G15" s="727">
        <v>1</v>
      </c>
      <c r="H15" s="727"/>
      <c r="I15" s="341">
        <v>146886442.47</v>
      </c>
    </row>
    <row r="16" spans="1:9" s="325" customFormat="1" ht="90" customHeight="1">
      <c r="A16" s="370">
        <v>5</v>
      </c>
      <c r="B16" s="727" t="s">
        <v>162</v>
      </c>
      <c r="C16" s="727"/>
      <c r="D16" s="379">
        <v>12</v>
      </c>
      <c r="E16" s="379" t="s">
        <v>395</v>
      </c>
      <c r="F16" s="379">
        <v>1</v>
      </c>
      <c r="G16" s="727">
        <v>2</v>
      </c>
      <c r="H16" s="727"/>
      <c r="I16" s="341">
        <v>209105394.36000001</v>
      </c>
    </row>
    <row r="17" spans="1:9" s="330" customFormat="1" ht="90" customHeight="1">
      <c r="A17" s="370">
        <v>6</v>
      </c>
      <c r="B17" s="727" t="s">
        <v>163</v>
      </c>
      <c r="C17" s="727"/>
      <c r="D17" s="379">
        <v>52</v>
      </c>
      <c r="E17" s="379">
        <v>3</v>
      </c>
      <c r="F17" s="379">
        <v>2</v>
      </c>
      <c r="G17" s="727">
        <v>4</v>
      </c>
      <c r="H17" s="727"/>
      <c r="I17" s="341">
        <v>237011532.27000001</v>
      </c>
    </row>
    <row r="18" spans="1:9" s="330" customFormat="1" ht="108.75" customHeight="1">
      <c r="A18" s="370">
        <v>7</v>
      </c>
      <c r="B18" s="727" t="s">
        <v>238</v>
      </c>
      <c r="C18" s="727"/>
      <c r="D18" s="379">
        <v>40</v>
      </c>
      <c r="E18" s="379" t="s">
        <v>395</v>
      </c>
      <c r="F18" s="379">
        <v>1</v>
      </c>
      <c r="G18" s="727">
        <v>1</v>
      </c>
      <c r="H18" s="727"/>
      <c r="I18" s="341">
        <v>297186802.93000001</v>
      </c>
    </row>
    <row r="19" spans="1:9" s="330" customFormat="1" ht="90" customHeight="1">
      <c r="A19" s="370">
        <v>8</v>
      </c>
      <c r="B19" s="727" t="s">
        <v>160</v>
      </c>
      <c r="C19" s="727"/>
      <c r="D19" s="379">
        <v>124</v>
      </c>
      <c r="E19" s="379">
        <v>24</v>
      </c>
      <c r="F19" s="379" t="s">
        <v>395</v>
      </c>
      <c r="G19" s="727">
        <v>6</v>
      </c>
      <c r="H19" s="727"/>
      <c r="I19" s="341">
        <v>642245921.07000005</v>
      </c>
    </row>
    <row r="20" spans="1:9" s="330" customFormat="1" ht="137.25" customHeight="1">
      <c r="A20" s="370">
        <v>9</v>
      </c>
      <c r="B20" s="708" t="s">
        <v>158</v>
      </c>
      <c r="C20" s="708"/>
      <c r="D20" s="370">
        <v>40</v>
      </c>
      <c r="E20" s="370">
        <v>4</v>
      </c>
      <c r="F20" s="376">
        <v>1</v>
      </c>
      <c r="G20" s="727">
        <v>3</v>
      </c>
      <c r="H20" s="727"/>
      <c r="I20" s="341">
        <v>244592171.69999999</v>
      </c>
    </row>
    <row r="21" spans="1:9" s="330" customFormat="1" ht="90" customHeight="1">
      <c r="A21" s="370">
        <v>10</v>
      </c>
      <c r="B21" s="708" t="s">
        <v>235</v>
      </c>
      <c r="C21" s="708"/>
      <c r="D21" s="370">
        <v>58</v>
      </c>
      <c r="E21" s="370" t="s">
        <v>395</v>
      </c>
      <c r="F21" s="376">
        <v>1</v>
      </c>
      <c r="G21" s="727">
        <v>4</v>
      </c>
      <c r="H21" s="727"/>
      <c r="I21" s="341">
        <v>221698586.31999999</v>
      </c>
    </row>
    <row r="22" spans="1:9" s="330" customFormat="1" ht="90" customHeight="1">
      <c r="A22" s="370">
        <v>11</v>
      </c>
      <c r="B22" s="708" t="s">
        <v>236</v>
      </c>
      <c r="C22" s="708"/>
      <c r="D22" s="370">
        <v>62</v>
      </c>
      <c r="E22" s="370" t="s">
        <v>395</v>
      </c>
      <c r="F22" s="376">
        <v>2</v>
      </c>
      <c r="G22" s="727">
        <v>1</v>
      </c>
      <c r="H22" s="727"/>
      <c r="I22" s="341">
        <v>308613970.99000001</v>
      </c>
    </row>
    <row r="23" spans="1:9" s="330" customFormat="1" ht="103.5" customHeight="1">
      <c r="A23" s="370">
        <v>12</v>
      </c>
      <c r="B23" s="708" t="s">
        <v>237</v>
      </c>
      <c r="C23" s="708"/>
      <c r="D23" s="370">
        <v>16</v>
      </c>
      <c r="E23" s="370" t="s">
        <v>395</v>
      </c>
      <c r="F23" s="376">
        <v>1</v>
      </c>
      <c r="G23" s="727">
        <v>1</v>
      </c>
      <c r="H23" s="727"/>
      <c r="I23" s="341">
        <v>74068143.810000002</v>
      </c>
    </row>
    <row r="24" spans="1:9" s="330" customFormat="1" ht="90" customHeight="1">
      <c r="A24" s="370">
        <v>13</v>
      </c>
      <c r="B24" s="708" t="s">
        <v>239</v>
      </c>
      <c r="C24" s="708"/>
      <c r="D24" s="370">
        <v>32</v>
      </c>
      <c r="E24" s="370">
        <v>3</v>
      </c>
      <c r="F24" s="376">
        <v>4</v>
      </c>
      <c r="G24" s="708">
        <v>3</v>
      </c>
      <c r="H24" s="708"/>
      <c r="I24" s="341">
        <v>297983041.80000001</v>
      </c>
    </row>
    <row r="25" spans="1:9" s="330" customFormat="1" ht="90" customHeight="1">
      <c r="A25" s="370">
        <v>14</v>
      </c>
      <c r="B25" s="708" t="s">
        <v>240</v>
      </c>
      <c r="C25" s="708"/>
      <c r="D25" s="370">
        <v>23</v>
      </c>
      <c r="E25" s="370" t="s">
        <v>395</v>
      </c>
      <c r="F25" s="376">
        <v>1</v>
      </c>
      <c r="G25" s="727">
        <v>1</v>
      </c>
      <c r="H25" s="727"/>
      <c r="I25" s="341">
        <v>139447977.06</v>
      </c>
    </row>
    <row r="26" spans="1:9" s="330" customFormat="1" ht="90" customHeight="1">
      <c r="A26" s="370">
        <v>15</v>
      </c>
      <c r="B26" s="708" t="s">
        <v>241</v>
      </c>
      <c r="C26" s="708"/>
      <c r="D26" s="370">
        <v>41</v>
      </c>
      <c r="E26" s="370" t="s">
        <v>395</v>
      </c>
      <c r="F26" s="376">
        <v>2</v>
      </c>
      <c r="G26" s="727">
        <v>2</v>
      </c>
      <c r="H26" s="727"/>
      <c r="I26" s="341">
        <v>276787046.86000001</v>
      </c>
    </row>
    <row r="27" spans="1:9" s="330" customFormat="1" ht="90" customHeight="1">
      <c r="A27" s="370">
        <v>16</v>
      </c>
      <c r="B27" s="708" t="s">
        <v>242</v>
      </c>
      <c r="C27" s="708"/>
      <c r="D27" s="370">
        <v>24</v>
      </c>
      <c r="E27" s="370" t="s">
        <v>395</v>
      </c>
      <c r="F27" s="376" t="s">
        <v>395</v>
      </c>
      <c r="G27" s="727">
        <v>3</v>
      </c>
      <c r="H27" s="727"/>
      <c r="I27" s="341">
        <v>270383276.5</v>
      </c>
    </row>
    <row r="28" spans="1:9" s="330" customFormat="1" ht="90" customHeight="1">
      <c r="A28" s="370">
        <v>17</v>
      </c>
      <c r="B28" s="708" t="s">
        <v>159</v>
      </c>
      <c r="C28" s="708"/>
      <c r="D28" s="370">
        <v>22</v>
      </c>
      <c r="E28" s="370" t="s">
        <v>395</v>
      </c>
      <c r="F28" s="376">
        <v>1</v>
      </c>
      <c r="G28" s="727">
        <v>1</v>
      </c>
      <c r="H28" s="727"/>
      <c r="I28" s="341">
        <v>241633004.72</v>
      </c>
    </row>
    <row r="29" spans="1:9" s="330" customFormat="1" ht="138.75" customHeight="1">
      <c r="A29" s="370">
        <v>18</v>
      </c>
      <c r="B29" s="708" t="s">
        <v>243</v>
      </c>
      <c r="C29" s="708"/>
      <c r="D29" s="370">
        <v>71</v>
      </c>
      <c r="E29" s="370">
        <v>18</v>
      </c>
      <c r="F29" s="376" t="s">
        <v>395</v>
      </c>
      <c r="G29" s="727">
        <v>4</v>
      </c>
      <c r="H29" s="727"/>
      <c r="I29" s="341">
        <v>353382594.31999999</v>
      </c>
    </row>
    <row r="30" spans="1:9" s="337" customFormat="1" ht="99.95" customHeight="1">
      <c r="A30" s="370">
        <v>19</v>
      </c>
      <c r="B30" s="708" t="s">
        <v>245</v>
      </c>
      <c r="C30" s="708"/>
      <c r="D30" s="370">
        <v>72</v>
      </c>
      <c r="E30" s="370">
        <v>5</v>
      </c>
      <c r="F30" s="376">
        <v>1</v>
      </c>
      <c r="G30" s="727">
        <v>5</v>
      </c>
      <c r="H30" s="727"/>
      <c r="I30" s="341"/>
    </row>
    <row r="31" spans="1:9" s="330" customFormat="1" ht="150" customHeight="1">
      <c r="A31" s="370">
        <v>20</v>
      </c>
      <c r="B31" s="708" t="s">
        <v>246</v>
      </c>
      <c r="C31" s="708"/>
      <c r="D31" s="370">
        <v>16</v>
      </c>
      <c r="E31" s="370" t="s">
        <v>395</v>
      </c>
      <c r="F31" s="376">
        <v>2</v>
      </c>
      <c r="G31" s="727">
        <v>1</v>
      </c>
      <c r="H31" s="727"/>
      <c r="I31" s="341"/>
    </row>
    <row r="32" spans="1:9" s="330" customFormat="1" ht="99.95" customHeight="1">
      <c r="A32" s="370">
        <v>21</v>
      </c>
      <c r="B32" s="708" t="s">
        <v>247</v>
      </c>
      <c r="C32" s="708"/>
      <c r="D32" s="370">
        <v>80</v>
      </c>
      <c r="E32" s="370">
        <v>9</v>
      </c>
      <c r="F32" s="376" t="s">
        <v>395</v>
      </c>
      <c r="G32" s="727">
        <v>6</v>
      </c>
      <c r="H32" s="727"/>
      <c r="I32" s="341"/>
    </row>
    <row r="33" spans="1:9" s="330" customFormat="1" ht="99.95" customHeight="1">
      <c r="A33" s="370">
        <v>22</v>
      </c>
      <c r="B33" s="708" t="s">
        <v>248</v>
      </c>
      <c r="C33" s="708"/>
      <c r="D33" s="370">
        <v>50</v>
      </c>
      <c r="E33" s="370" t="s">
        <v>395</v>
      </c>
      <c r="F33" s="376">
        <v>1</v>
      </c>
      <c r="G33" s="727">
        <v>3</v>
      </c>
      <c r="H33" s="727"/>
      <c r="I33" s="341"/>
    </row>
    <row r="34" spans="1:9" s="330" customFormat="1" ht="99.95" customHeight="1">
      <c r="A34" s="370">
        <v>23</v>
      </c>
      <c r="B34" s="726" t="s">
        <v>249</v>
      </c>
      <c r="C34" s="726"/>
      <c r="D34" s="380" t="s">
        <v>387</v>
      </c>
      <c r="E34" s="370" t="s">
        <v>395</v>
      </c>
      <c r="F34" s="376">
        <v>1</v>
      </c>
      <c r="G34" s="726" t="s">
        <v>394</v>
      </c>
      <c r="H34" s="726"/>
      <c r="I34" s="341"/>
    </row>
    <row r="35" spans="1:9" s="330" customFormat="1" ht="99.95" customHeight="1">
      <c r="A35" s="370">
        <v>24</v>
      </c>
      <c r="B35" s="726" t="s">
        <v>250</v>
      </c>
      <c r="C35" s="726"/>
      <c r="D35" s="380" t="s">
        <v>388</v>
      </c>
      <c r="E35" s="370" t="s">
        <v>395</v>
      </c>
      <c r="F35" s="376">
        <v>1</v>
      </c>
      <c r="G35" s="726" t="s">
        <v>184</v>
      </c>
      <c r="H35" s="726"/>
      <c r="I35" s="341"/>
    </row>
    <row r="36" spans="1:9" s="330" customFormat="1" ht="90" customHeight="1">
      <c r="A36" s="370">
        <v>25</v>
      </c>
      <c r="B36" s="726" t="s">
        <v>251</v>
      </c>
      <c r="C36" s="726"/>
      <c r="D36" s="380" t="s">
        <v>389</v>
      </c>
      <c r="E36" s="380" t="s">
        <v>391</v>
      </c>
      <c r="F36" s="380" t="s">
        <v>394</v>
      </c>
      <c r="G36" s="728" t="s">
        <v>390</v>
      </c>
      <c r="H36" s="728"/>
      <c r="I36" s="341"/>
    </row>
    <row r="37" spans="1:9" s="330" customFormat="1" ht="99.95" customHeight="1">
      <c r="A37" s="370">
        <v>26</v>
      </c>
      <c r="B37" s="726" t="s">
        <v>252</v>
      </c>
      <c r="C37" s="726"/>
      <c r="D37" s="380" t="s">
        <v>392</v>
      </c>
      <c r="E37" s="380" t="s">
        <v>395</v>
      </c>
      <c r="F37" s="380" t="s">
        <v>394</v>
      </c>
      <c r="G37" s="726" t="s">
        <v>184</v>
      </c>
      <c r="H37" s="726"/>
      <c r="I37" s="341"/>
    </row>
    <row r="38" spans="1:9" s="337" customFormat="1" ht="99.95" customHeight="1">
      <c r="A38" s="346">
        <v>27</v>
      </c>
      <c r="B38" s="708" t="s">
        <v>253</v>
      </c>
      <c r="C38" s="708"/>
      <c r="D38" s="370">
        <v>129</v>
      </c>
      <c r="E38" s="370">
        <v>9</v>
      </c>
      <c r="F38" s="376">
        <v>5</v>
      </c>
      <c r="G38" s="727">
        <v>4</v>
      </c>
      <c r="H38" s="727"/>
      <c r="I38" s="341"/>
    </row>
    <row r="39" spans="1:9" s="348" customFormat="1" ht="99.95" customHeight="1">
      <c r="A39" s="346">
        <v>28</v>
      </c>
      <c r="B39" s="708" t="s">
        <v>254</v>
      </c>
      <c r="C39" s="708"/>
      <c r="D39" s="370">
        <v>72</v>
      </c>
      <c r="E39" s="370">
        <v>1</v>
      </c>
      <c r="F39" s="376">
        <v>1</v>
      </c>
      <c r="G39" s="727">
        <v>2</v>
      </c>
      <c r="H39" s="727"/>
      <c r="I39" s="341"/>
    </row>
    <row r="40" spans="1:9" s="348" customFormat="1" ht="99.95" customHeight="1">
      <c r="A40" s="346">
        <v>29</v>
      </c>
      <c r="B40" s="708" t="s">
        <v>257</v>
      </c>
      <c r="C40" s="708"/>
      <c r="D40" s="370">
        <v>32</v>
      </c>
      <c r="E40" s="370" t="s">
        <v>395</v>
      </c>
      <c r="F40" s="376">
        <v>1</v>
      </c>
      <c r="G40" s="708">
        <v>1</v>
      </c>
      <c r="H40" s="708"/>
      <c r="I40" s="341"/>
    </row>
    <row r="41" spans="1:9" s="348" customFormat="1" ht="99.95" customHeight="1">
      <c r="A41" s="346">
        <v>30</v>
      </c>
      <c r="B41" s="708" t="s">
        <v>258</v>
      </c>
      <c r="C41" s="708"/>
      <c r="D41" s="370">
        <v>22</v>
      </c>
      <c r="E41" s="370">
        <v>1</v>
      </c>
      <c r="F41" s="376">
        <v>2</v>
      </c>
      <c r="G41" s="708">
        <v>2</v>
      </c>
      <c r="H41" s="708"/>
      <c r="I41" s="341"/>
    </row>
    <row r="42" spans="1:9" s="348" customFormat="1" ht="99.95" customHeight="1">
      <c r="A42" s="346">
        <v>31</v>
      </c>
      <c r="B42" s="708" t="s">
        <v>256</v>
      </c>
      <c r="C42" s="708"/>
      <c r="D42" s="370">
        <v>77</v>
      </c>
      <c r="E42" s="370">
        <v>7</v>
      </c>
      <c r="F42" s="376" t="s">
        <v>395</v>
      </c>
      <c r="G42" s="708">
        <v>7</v>
      </c>
      <c r="H42" s="708"/>
      <c r="I42" s="341"/>
    </row>
    <row r="43" spans="1:9" s="348" customFormat="1" ht="99.95" customHeight="1">
      <c r="A43" s="346">
        <v>32</v>
      </c>
      <c r="B43" s="708" t="s">
        <v>261</v>
      </c>
      <c r="C43" s="708"/>
      <c r="D43" s="370">
        <v>25</v>
      </c>
      <c r="E43" s="370" t="s">
        <v>395</v>
      </c>
      <c r="F43" s="376" t="s">
        <v>395</v>
      </c>
      <c r="G43" s="708">
        <v>4</v>
      </c>
      <c r="H43" s="708"/>
      <c r="I43" s="341"/>
    </row>
    <row r="44" spans="1:9" s="348" customFormat="1" ht="99.95" customHeight="1">
      <c r="A44" s="346">
        <v>33</v>
      </c>
      <c r="B44" s="708" t="s">
        <v>255</v>
      </c>
      <c r="C44" s="708"/>
      <c r="D44" s="370">
        <v>36</v>
      </c>
      <c r="E44" s="370" t="s">
        <v>395</v>
      </c>
      <c r="F44" s="376">
        <v>1</v>
      </c>
      <c r="G44" s="708">
        <v>1</v>
      </c>
      <c r="H44" s="708"/>
      <c r="I44" s="341"/>
    </row>
    <row r="45" spans="1:9" s="348" customFormat="1" ht="99.95" customHeight="1">
      <c r="A45" s="346">
        <v>34</v>
      </c>
      <c r="B45" s="708" t="s">
        <v>259</v>
      </c>
      <c r="C45" s="708"/>
      <c r="D45" s="370">
        <v>26</v>
      </c>
      <c r="E45" s="370" t="s">
        <v>395</v>
      </c>
      <c r="F45" s="376">
        <v>1</v>
      </c>
      <c r="G45" s="708">
        <v>1</v>
      </c>
      <c r="H45" s="708"/>
      <c r="I45" s="341"/>
    </row>
    <row r="46" spans="1:9" s="348" customFormat="1" ht="88.5" customHeight="1">
      <c r="A46" s="346">
        <v>35</v>
      </c>
      <c r="B46" s="708" t="s">
        <v>260</v>
      </c>
      <c r="C46" s="708"/>
      <c r="D46" s="370" t="s">
        <v>395</v>
      </c>
      <c r="E46" s="370" t="s">
        <v>395</v>
      </c>
      <c r="F46" s="376" t="s">
        <v>395</v>
      </c>
      <c r="G46" s="708" t="s">
        <v>395</v>
      </c>
      <c r="H46" s="708"/>
      <c r="I46" s="341"/>
    </row>
    <row r="47" spans="1:9" s="348" customFormat="1" ht="99.95" customHeight="1">
      <c r="A47" s="337"/>
      <c r="B47" s="339"/>
      <c r="C47" s="339"/>
      <c r="D47" s="339"/>
      <c r="E47" s="339"/>
      <c r="F47" s="339"/>
      <c r="G47" s="339"/>
      <c r="H47" s="339"/>
      <c r="I47" s="340"/>
    </row>
    <row r="48" spans="1:9" s="334" customFormat="1" ht="15" customHeight="1">
      <c r="A48" s="334">
        <v>37</v>
      </c>
    </row>
    <row r="49" spans="1:9" s="338" customFormat="1" ht="50.1" customHeight="1">
      <c r="A49" s="696" t="s">
        <v>361</v>
      </c>
      <c r="B49" s="696"/>
      <c r="C49" s="696"/>
      <c r="D49" s="696"/>
      <c r="E49" s="696"/>
      <c r="F49" s="696"/>
      <c r="G49" s="696"/>
      <c r="H49" s="696"/>
      <c r="I49" s="696"/>
    </row>
    <row r="50" spans="1:9" s="325" customFormat="1" ht="15" customHeight="1">
      <c r="B50" s="326"/>
      <c r="C50" s="326"/>
      <c r="D50" s="326"/>
      <c r="E50" s="326"/>
      <c r="F50" s="326"/>
      <c r="G50" s="326"/>
      <c r="H50" s="326"/>
    </row>
    <row r="51" spans="1:9" s="327" customFormat="1" ht="50.1" customHeight="1">
      <c r="A51" s="697" t="s">
        <v>263</v>
      </c>
      <c r="B51" s="697"/>
      <c r="C51" s="697"/>
      <c r="D51" s="697"/>
      <c r="E51" s="697"/>
      <c r="F51" s="697"/>
      <c r="G51" s="697"/>
      <c r="H51" s="697"/>
      <c r="I51" s="697"/>
    </row>
    <row r="52" spans="1:9" s="325" customFormat="1" ht="15" customHeight="1"/>
    <row r="53" spans="1:9" s="329" customFormat="1" ht="37.5">
      <c r="A53" s="367" t="s">
        <v>341</v>
      </c>
      <c r="B53" s="698" t="s">
        <v>349</v>
      </c>
      <c r="C53" s="698"/>
      <c r="D53" s="698"/>
      <c r="E53" s="698"/>
      <c r="F53" s="698"/>
      <c r="G53" s="698"/>
      <c r="H53" s="367"/>
      <c r="I53" s="367" t="s">
        <v>342</v>
      </c>
    </row>
    <row r="54" spans="1:9" s="325" customFormat="1" ht="15" customHeight="1"/>
    <row r="55" spans="1:9" s="337" customFormat="1" ht="99.95" customHeight="1">
      <c r="A55" s="370">
        <v>1</v>
      </c>
      <c r="B55" s="693" t="s">
        <v>153</v>
      </c>
      <c r="C55" s="694"/>
      <c r="D55" s="694"/>
      <c r="E55" s="694"/>
      <c r="F55" s="694"/>
      <c r="G55" s="694"/>
      <c r="H55" s="695"/>
      <c r="I55" s="341">
        <v>1700485691.0799999</v>
      </c>
    </row>
    <row r="56" spans="1:9" s="337" customFormat="1" ht="99.95" customHeight="1">
      <c r="A56" s="342">
        <v>2</v>
      </c>
      <c r="B56" s="693" t="s">
        <v>281</v>
      </c>
      <c r="C56" s="694"/>
      <c r="D56" s="694"/>
      <c r="E56" s="694"/>
      <c r="F56" s="694"/>
      <c r="G56" s="694"/>
      <c r="H56" s="695"/>
      <c r="I56" s="343">
        <v>1305000000</v>
      </c>
    </row>
    <row r="57" spans="1:9" s="330" customFormat="1" ht="99.95" customHeight="1">
      <c r="A57" s="370">
        <v>3</v>
      </c>
      <c r="B57" s="693" t="s">
        <v>264</v>
      </c>
      <c r="C57" s="694"/>
      <c r="D57" s="694"/>
      <c r="E57" s="694"/>
      <c r="F57" s="694"/>
      <c r="G57" s="694"/>
      <c r="H57" s="695"/>
      <c r="I57" s="333">
        <v>1887928665.9100001</v>
      </c>
    </row>
    <row r="58" spans="1:9" s="330" customFormat="1" ht="99.95" customHeight="1">
      <c r="A58" s="339"/>
      <c r="B58" s="339"/>
      <c r="C58" s="339"/>
      <c r="D58" s="339"/>
      <c r="E58" s="339"/>
      <c r="F58" s="339"/>
      <c r="G58" s="339"/>
      <c r="H58" s="339"/>
      <c r="I58" s="340">
        <f>SUM(I55:I57)</f>
        <v>4893414356.9899998</v>
      </c>
    </row>
    <row r="59" spans="1:9" s="325" customFormat="1" ht="15" customHeight="1">
      <c r="B59" s="326"/>
      <c r="C59" s="326"/>
      <c r="D59" s="326"/>
      <c r="E59" s="326"/>
      <c r="F59" s="326"/>
      <c r="G59" s="326"/>
      <c r="H59" s="326"/>
      <c r="I59" s="329"/>
    </row>
    <row r="60" spans="1:9" s="327" customFormat="1" ht="50.1" customHeight="1">
      <c r="A60" s="697" t="s">
        <v>265</v>
      </c>
      <c r="B60" s="697"/>
      <c r="C60" s="697"/>
      <c r="D60" s="697"/>
      <c r="E60" s="697"/>
      <c r="F60" s="697"/>
      <c r="G60" s="697"/>
      <c r="H60" s="697"/>
      <c r="I60" s="697"/>
    </row>
    <row r="61" spans="1:9" s="325" customFormat="1" ht="15" customHeight="1"/>
    <row r="62" spans="1:9" s="330" customFormat="1" ht="99.95" customHeight="1">
      <c r="A62" s="370">
        <v>3</v>
      </c>
      <c r="B62" s="693" t="s">
        <v>266</v>
      </c>
      <c r="C62" s="694"/>
      <c r="D62" s="694"/>
      <c r="E62" s="694"/>
      <c r="F62" s="694"/>
      <c r="G62" s="695"/>
      <c r="H62" s="323" t="s">
        <v>0</v>
      </c>
      <c r="I62" s="333">
        <v>6993757025.2799997</v>
      </c>
    </row>
    <row r="63" spans="1:9" s="330" customFormat="1" ht="99.95" customHeight="1">
      <c r="A63" s="370">
        <v>4</v>
      </c>
      <c r="B63" s="693" t="s">
        <v>267</v>
      </c>
      <c r="C63" s="694"/>
      <c r="D63" s="694"/>
      <c r="E63" s="694"/>
      <c r="F63" s="694"/>
      <c r="G63" s="695"/>
      <c r="H63" s="323" t="s">
        <v>0</v>
      </c>
      <c r="I63" s="333">
        <v>2231023365.8699999</v>
      </c>
    </row>
    <row r="64" spans="1:9" s="330" customFormat="1" ht="99.95" customHeight="1">
      <c r="A64" s="339"/>
      <c r="B64" s="339"/>
      <c r="C64" s="339"/>
      <c r="D64" s="339"/>
      <c r="E64" s="339"/>
      <c r="F64" s="339"/>
      <c r="G64" s="339"/>
      <c r="H64" s="339"/>
      <c r="I64" s="340">
        <f>SUM(I62:I63)</f>
        <v>9224780391.1499996</v>
      </c>
    </row>
    <row r="65" spans="2:9" s="334" customFormat="1" ht="15" customHeight="1"/>
    <row r="66" spans="2:9" s="334" customFormat="1" ht="33.75" customHeight="1">
      <c r="B66" s="646" t="s">
        <v>347</v>
      </c>
      <c r="C66" s="646"/>
      <c r="D66" s="371"/>
      <c r="E66" s="371"/>
      <c r="F66" s="373"/>
      <c r="G66" s="371"/>
      <c r="H66" s="371"/>
      <c r="I66" s="350" t="e">
        <f>SUM(I58+I64+I47+#REF!+#REF!)</f>
        <v>#REF!</v>
      </c>
    </row>
    <row r="67" spans="2:9" s="334" customFormat="1" ht="15" customHeight="1"/>
    <row r="68" spans="2:9" s="334" customFormat="1" ht="15" customHeight="1"/>
    <row r="69" spans="2:9" s="334" customFormat="1" ht="15" customHeight="1"/>
    <row r="70" spans="2:9" s="334" customFormat="1" ht="15" customHeight="1"/>
    <row r="71" spans="2:9" s="334" customFormat="1" ht="15" customHeight="1"/>
    <row r="72" spans="2:9" s="334" customFormat="1" ht="15" customHeight="1"/>
    <row r="73" spans="2:9" s="334" customFormat="1" ht="15" customHeight="1"/>
    <row r="74" spans="2:9" s="334" customFormat="1" ht="15" customHeight="1"/>
    <row r="75" spans="2:9" s="334" customFormat="1" ht="15" customHeight="1"/>
    <row r="76" spans="2:9" s="334" customFormat="1" ht="15" customHeight="1"/>
    <row r="77" spans="2:9" s="334" customFormat="1" ht="15" customHeight="1"/>
    <row r="78" spans="2:9" s="334" customFormat="1" ht="15" customHeight="1"/>
    <row r="79" spans="2:9" s="334" customFormat="1" ht="15" customHeight="1"/>
    <row r="80" spans="2:9" s="334" customFormat="1" ht="15" customHeight="1"/>
    <row r="81" s="334" customFormat="1" ht="15" customHeight="1"/>
    <row r="82" s="334" customFormat="1" ht="15" customHeight="1"/>
    <row r="83" s="334" customFormat="1" ht="15" customHeight="1"/>
    <row r="84" s="334" customFormat="1" ht="15" customHeight="1"/>
    <row r="85" s="334" customFormat="1" ht="15" customHeight="1"/>
    <row r="86" s="334" customFormat="1" ht="15" customHeight="1"/>
    <row r="87" s="334" customFormat="1" ht="15" customHeight="1"/>
    <row r="88" s="334" customFormat="1" ht="15" customHeight="1"/>
    <row r="89" s="334" customFormat="1" ht="15" customHeight="1"/>
    <row r="90" s="334" customFormat="1" ht="15" customHeight="1"/>
    <row r="91" s="334" customFormat="1" ht="15" customHeight="1"/>
    <row r="92" s="334" customFormat="1" ht="15" customHeight="1"/>
    <row r="93" s="334" customFormat="1" ht="15" customHeight="1"/>
    <row r="94" s="334" customFormat="1" ht="15" customHeight="1"/>
    <row r="95" s="334" customFormat="1" ht="15" customHeight="1"/>
    <row r="96" s="334" customFormat="1" ht="15" customHeight="1"/>
    <row r="97" s="334" customFormat="1" ht="15" customHeight="1"/>
    <row r="98" s="334" customFormat="1" ht="15" customHeight="1"/>
    <row r="99" s="334" customFormat="1" ht="15" customHeight="1"/>
    <row r="100" s="334" customFormat="1" ht="15" customHeight="1"/>
    <row r="101" s="334" customFormat="1" ht="15" customHeight="1"/>
    <row r="102" s="334" customFormat="1" ht="15" customHeight="1"/>
    <row r="103" s="334" customFormat="1" ht="15" customHeight="1"/>
    <row r="104" s="334" customFormat="1" ht="15" customHeight="1"/>
    <row r="105" s="334" customFormat="1" ht="15" customHeight="1"/>
    <row r="106" s="334" customFormat="1" ht="15" customHeight="1"/>
    <row r="107" s="334" customFormat="1" ht="15" customHeight="1"/>
    <row r="108" s="334" customFormat="1" ht="15" customHeight="1"/>
    <row r="109" s="334" customFormat="1" ht="15" customHeight="1"/>
    <row r="110" s="334" customFormat="1" ht="15" customHeight="1"/>
    <row r="111" s="334" customFormat="1" ht="15" customHeight="1"/>
    <row r="112" s="348" customFormat="1" ht="37.5"/>
    <row r="113" spans="2:9" s="348" customFormat="1" ht="37.5"/>
    <row r="114" spans="2:9" s="348" customFormat="1" ht="37.5"/>
    <row r="115" spans="2:9" s="348" customFormat="1" ht="37.5"/>
    <row r="116" spans="2:9" s="348" customFormat="1" ht="37.5"/>
    <row r="117" spans="2:9" s="348" customFormat="1" ht="37.5">
      <c r="B117" s="646" t="s">
        <v>347</v>
      </c>
      <c r="C117" s="646"/>
      <c r="D117" s="371"/>
      <c r="E117" s="371"/>
      <c r="F117" s="373"/>
      <c r="G117" s="371"/>
      <c r="H117" s="371"/>
      <c r="I117" s="350">
        <v>23949606797.037033</v>
      </c>
    </row>
    <row r="118" spans="2:9" s="348" customFormat="1" ht="37.5"/>
    <row r="119" spans="2:9" s="348" customFormat="1" ht="37.5">
      <c r="B119" s="646" t="s">
        <v>348</v>
      </c>
      <c r="C119" s="646"/>
      <c r="D119" s="371"/>
      <c r="E119" s="371"/>
      <c r="F119" s="373"/>
      <c r="G119" s="371"/>
      <c r="H119" s="371"/>
      <c r="I119" s="351">
        <v>4239685506.8299999</v>
      </c>
    </row>
    <row r="120" spans="2:9" s="348" customFormat="1" ht="37.5">
      <c r="B120" s="371"/>
      <c r="C120" s="371"/>
      <c r="D120" s="371"/>
      <c r="E120" s="371"/>
      <c r="F120" s="373"/>
      <c r="G120" s="371"/>
      <c r="H120" s="371"/>
      <c r="I120" s="351"/>
    </row>
    <row r="121" spans="2:9" s="348" customFormat="1" ht="37.5"/>
    <row r="122" spans="2:9" s="348" customFormat="1" ht="37.5">
      <c r="B122" s="723" t="s">
        <v>350</v>
      </c>
      <c r="C122" s="723"/>
      <c r="D122" s="372"/>
      <c r="E122" s="372"/>
      <c r="F122" s="374"/>
      <c r="G122" s="372"/>
      <c r="H122" s="372"/>
      <c r="I122" s="353">
        <f>SUM(I117+I119)</f>
        <v>28189292303.867035</v>
      </c>
    </row>
    <row r="123" spans="2:9" s="348" customFormat="1" ht="37.5"/>
    <row r="124" spans="2:9" s="348" customFormat="1" ht="37.5"/>
    <row r="125" spans="2:9" s="348" customFormat="1" ht="37.5"/>
    <row r="126" spans="2:9" s="348" customFormat="1" ht="37.5"/>
    <row r="127" spans="2:9" s="348" customFormat="1" ht="37.5"/>
    <row r="128" spans="2:9" s="348" customFormat="1" ht="37.5"/>
    <row r="129" s="348" customFormat="1" ht="37.5"/>
    <row r="130" s="348" customFormat="1" ht="37.5"/>
    <row r="131" s="348" customFormat="1" ht="37.5"/>
    <row r="132" s="348" customFormat="1" ht="37.5"/>
    <row r="133" s="348" customFormat="1" ht="37.5"/>
    <row r="134" s="348" customFormat="1" ht="37.5"/>
    <row r="135" s="348" customFormat="1" ht="37.5"/>
    <row r="136" s="348" customFormat="1" ht="37.5"/>
    <row r="137" s="348" customFormat="1" ht="37.5"/>
    <row r="138" s="348" customFormat="1" ht="37.5"/>
    <row r="139" s="348" customFormat="1" ht="37.5"/>
    <row r="140" s="348" customFormat="1" ht="37.5"/>
    <row r="141" s="348" customFormat="1" ht="37.5"/>
    <row r="142" s="348" customFormat="1" ht="37.5"/>
    <row r="143" s="348" customFormat="1" ht="37.5"/>
    <row r="144" s="348" customFormat="1" ht="37.5"/>
    <row r="145" s="348" customFormat="1" ht="37.5"/>
    <row r="146" s="348" customFormat="1" ht="37.5"/>
    <row r="147" s="348" customFormat="1" ht="37.5"/>
    <row r="148" s="348" customFormat="1" ht="37.5"/>
    <row r="149" s="348" customFormat="1" ht="37.5"/>
    <row r="150" s="348" customFormat="1" ht="37.5"/>
    <row r="151" s="348" customFormat="1" ht="37.5"/>
    <row r="152" s="348" customFormat="1" ht="37.5"/>
    <row r="153" s="348" customFormat="1" ht="37.5"/>
    <row r="154" s="348" customFormat="1" ht="37.5"/>
    <row r="155" s="348" customFormat="1" ht="37.5"/>
    <row r="156" s="348" customFormat="1" ht="37.5"/>
    <row r="157" s="348" customFormat="1" ht="37.5"/>
    <row r="158" s="348" customFormat="1" ht="37.5"/>
    <row r="159" s="348" customFormat="1" ht="37.5"/>
    <row r="160" s="348" customFormat="1" ht="37.5"/>
    <row r="161" s="348" customFormat="1" ht="37.5"/>
    <row r="162" s="348" customFormat="1" ht="37.5"/>
    <row r="163" s="348" customFormat="1" ht="37.5"/>
    <row r="164" s="348" customFormat="1" ht="37.5"/>
    <row r="165" s="348" customFormat="1" ht="37.5"/>
    <row r="166" s="348" customFormat="1" ht="37.5"/>
    <row r="167" s="348" customFormat="1" ht="37.5"/>
    <row r="168" s="348" customFormat="1" ht="37.5"/>
    <row r="169" s="348" customFormat="1" ht="37.5"/>
    <row r="170" s="348" customFormat="1" ht="37.5"/>
    <row r="171" s="348" customFormat="1" ht="37.5"/>
    <row r="172" s="348" customFormat="1" ht="37.5"/>
    <row r="173" s="348" customFormat="1" ht="37.5"/>
    <row r="174" s="348" customFormat="1" ht="37.5"/>
    <row r="175" s="348" customFormat="1" ht="37.5"/>
    <row r="176" s="348" customFormat="1" ht="37.5"/>
    <row r="177" s="348" customFormat="1" ht="37.5"/>
    <row r="178" s="348" customFormat="1" ht="37.5"/>
    <row r="179" s="348" customFormat="1" ht="37.5"/>
    <row r="180" s="348" customFormat="1" ht="37.5"/>
    <row r="181" s="348" customFormat="1" ht="37.5"/>
    <row r="182" s="348" customFormat="1" ht="37.5"/>
    <row r="183" s="348" customFormat="1" ht="37.5"/>
    <row r="184" s="348" customFormat="1" ht="37.5"/>
    <row r="185" s="348" customFormat="1" ht="37.5"/>
    <row r="186" s="348" customFormat="1" ht="37.5"/>
    <row r="187" s="348" customFormat="1" ht="37.5"/>
    <row r="188" s="348" customFormat="1" ht="37.5"/>
    <row r="189" s="348" customFormat="1" ht="37.5"/>
    <row r="190" s="348" customFormat="1" ht="37.5"/>
    <row r="191" s="348" customFormat="1" ht="37.5"/>
    <row r="192" s="348" customFormat="1" ht="37.5"/>
    <row r="193" s="348" customFormat="1" ht="37.5"/>
    <row r="194" s="348" customFormat="1" ht="37.5"/>
    <row r="195" s="348" customFormat="1" ht="37.5"/>
    <row r="196" s="348" customFormat="1" ht="37.5"/>
    <row r="197" s="348" customFormat="1" ht="37.5"/>
    <row r="198" s="348" customFormat="1" ht="37.5"/>
    <row r="199" s="348" customFormat="1" ht="37.5"/>
    <row r="200" s="348" customFormat="1" ht="37.5"/>
    <row r="201" s="348" customFormat="1" ht="37.5"/>
    <row r="202" s="348" customFormat="1" ht="37.5"/>
    <row r="203" s="348" customFormat="1" ht="37.5"/>
    <row r="204" s="348" customFormat="1" ht="37.5"/>
    <row r="205" s="348" customFormat="1" ht="37.5"/>
    <row r="206" s="348" customFormat="1" ht="37.5"/>
    <row r="207" s="348" customFormat="1" ht="37.5"/>
    <row r="208" s="348" customFormat="1" ht="37.5"/>
    <row r="209" s="348" customFormat="1" ht="37.5"/>
    <row r="210" s="348" customFormat="1" ht="37.5"/>
    <row r="211" s="348" customFormat="1" ht="37.5"/>
    <row r="212" s="348" customFormat="1" ht="37.5"/>
    <row r="213" s="348" customFormat="1" ht="37.5"/>
    <row r="214" s="348" customFormat="1" ht="37.5"/>
    <row r="215" s="348" customFormat="1" ht="37.5"/>
    <row r="216" s="348" customFormat="1" ht="37.5"/>
    <row r="217" s="348" customFormat="1" ht="37.5"/>
    <row r="218" s="348" customFormat="1" ht="37.5"/>
    <row r="219" s="348" customFormat="1" ht="37.5"/>
    <row r="220" s="348" customFormat="1" ht="37.5"/>
    <row r="221" s="348" customFormat="1" ht="37.5"/>
    <row r="222" s="348" customFormat="1" ht="37.5"/>
    <row r="223" s="348" customFormat="1" ht="37.5"/>
    <row r="224" s="348" customFormat="1" ht="37.5"/>
    <row r="225" s="348" customFormat="1" ht="37.5"/>
    <row r="226" s="348" customFormat="1" ht="37.5"/>
    <row r="227" s="348" customFormat="1" ht="37.5"/>
    <row r="228" s="348" customFormat="1" ht="37.5"/>
    <row r="229" s="348" customFormat="1" ht="37.5"/>
    <row r="230" s="348" customFormat="1" ht="37.5"/>
    <row r="231" s="348" customFormat="1" ht="37.5"/>
    <row r="232" s="348" customFormat="1" ht="37.5"/>
    <row r="233" s="348" customFormat="1" ht="37.5"/>
    <row r="234" s="348" customFormat="1" ht="37.5"/>
    <row r="235" s="348" customFormat="1" ht="37.5"/>
    <row r="236" s="348" customFormat="1" ht="37.5"/>
    <row r="237" s="348" customFormat="1" ht="37.5"/>
    <row r="238" s="348" customFormat="1" ht="37.5"/>
    <row r="239" s="348" customFormat="1" ht="37.5"/>
    <row r="240" s="348" customFormat="1" ht="37.5"/>
    <row r="241" s="348" customFormat="1" ht="37.5"/>
    <row r="242" s="348" customFormat="1" ht="37.5"/>
    <row r="243" s="348" customFormat="1" ht="37.5"/>
    <row r="244" s="348" customFormat="1" ht="37.5"/>
    <row r="245" s="348" customFormat="1" ht="37.5"/>
    <row r="246" s="348" customFormat="1" ht="37.5"/>
    <row r="247" s="348" customFormat="1" ht="37.5"/>
    <row r="248" s="348" customFormat="1" ht="37.5"/>
    <row r="249" s="348" customFormat="1" ht="37.5"/>
    <row r="250" s="348" customFormat="1" ht="37.5"/>
    <row r="251" s="348" customFormat="1" ht="37.5"/>
    <row r="252" s="348" customFormat="1" ht="37.5"/>
    <row r="253" s="348" customFormat="1" ht="37.5"/>
    <row r="254" s="348" customFormat="1" ht="37.5"/>
    <row r="255" s="348" customFormat="1" ht="37.5"/>
    <row r="256" s="348" customFormat="1" ht="37.5"/>
    <row r="257" s="348" customFormat="1" ht="37.5"/>
    <row r="258" s="348" customFormat="1" ht="37.5"/>
    <row r="259" s="348" customFormat="1" ht="37.5"/>
    <row r="260" s="348" customFormat="1" ht="37.5"/>
    <row r="261" s="348" customFormat="1" ht="37.5"/>
    <row r="262" s="348" customFormat="1" ht="37.5"/>
    <row r="263" s="348" customFormat="1" ht="37.5"/>
    <row r="264" s="348" customFormat="1" ht="37.5"/>
    <row r="265" s="348" customFormat="1" ht="37.5"/>
    <row r="266" s="348" customFormat="1" ht="37.5"/>
    <row r="267" s="348" customFormat="1" ht="37.5"/>
    <row r="268" s="348" customFormat="1" ht="37.5"/>
    <row r="269" s="348" customFormat="1" ht="37.5"/>
    <row r="270" s="348" customFormat="1" ht="37.5"/>
    <row r="271" s="348" customFormat="1" ht="37.5"/>
    <row r="272" s="348" customFormat="1" ht="37.5"/>
    <row r="273" s="348" customFormat="1" ht="37.5"/>
    <row r="274" s="348" customFormat="1" ht="37.5"/>
    <row r="275" s="348" customFormat="1" ht="37.5"/>
    <row r="276" s="348" customFormat="1" ht="37.5"/>
    <row r="277" s="348" customFormat="1" ht="37.5"/>
    <row r="278" s="348" customFormat="1" ht="37.5"/>
    <row r="279" s="348" customFormat="1" ht="37.5"/>
    <row r="280" s="348" customFormat="1" ht="37.5"/>
    <row r="281" s="348" customFormat="1" ht="37.5"/>
    <row r="282" s="348" customFormat="1" ht="37.5"/>
    <row r="283" s="348" customFormat="1" ht="37.5"/>
    <row r="284" s="348" customFormat="1" ht="37.5"/>
    <row r="285" s="348" customFormat="1" ht="37.5"/>
    <row r="286" s="348" customFormat="1" ht="37.5"/>
    <row r="287" s="348" customFormat="1" ht="37.5"/>
    <row r="288" s="348" customFormat="1" ht="37.5"/>
    <row r="289" s="348" customFormat="1" ht="37.5"/>
    <row r="290" s="348" customFormat="1" ht="37.5"/>
    <row r="291" s="348" customFormat="1" ht="37.5"/>
    <row r="292" s="348" customFormat="1" ht="37.5"/>
    <row r="293" s="348" customFormat="1" ht="37.5"/>
    <row r="294" s="348" customFormat="1" ht="37.5"/>
    <row r="295" s="348" customFormat="1" ht="37.5"/>
    <row r="296" s="348" customFormat="1" ht="37.5"/>
    <row r="297" s="348" customFormat="1" ht="37.5"/>
    <row r="298" s="348" customFormat="1" ht="37.5"/>
    <row r="299" s="348" customFormat="1" ht="37.5"/>
    <row r="300" s="348" customFormat="1" ht="37.5"/>
    <row r="301" s="348" customFormat="1" ht="37.5"/>
    <row r="302" s="348" customFormat="1" ht="37.5"/>
    <row r="303" s="348" customFormat="1" ht="37.5"/>
    <row r="304" s="348" customFormat="1" ht="37.5"/>
    <row r="305" s="348" customFormat="1" ht="37.5"/>
    <row r="306" s="348" customFormat="1" ht="37.5"/>
    <row r="307" s="348" customFormat="1" ht="37.5"/>
    <row r="308" s="348" customFormat="1" ht="37.5"/>
    <row r="309" s="348" customFormat="1" ht="37.5"/>
    <row r="310" s="348" customFormat="1" ht="37.5"/>
    <row r="311" s="348" customFormat="1" ht="37.5"/>
    <row r="312" s="348" customFormat="1" ht="37.5"/>
    <row r="313" s="348" customFormat="1" ht="37.5"/>
    <row r="314" s="348" customFormat="1" ht="37.5"/>
    <row r="315" s="348" customFormat="1" ht="37.5"/>
    <row r="316" s="348" customFormat="1" ht="37.5"/>
    <row r="317" s="348" customFormat="1" ht="37.5"/>
    <row r="318" s="348" customFormat="1" ht="37.5"/>
    <row r="319" s="348" customFormat="1" ht="37.5"/>
    <row r="320" s="348" customFormat="1" ht="37.5"/>
    <row r="321" s="348" customFormat="1" ht="37.5"/>
    <row r="322" s="348" customFormat="1" ht="37.5"/>
    <row r="323" s="348" customFormat="1" ht="37.5"/>
    <row r="324" s="348" customFormat="1" ht="37.5"/>
    <row r="325" s="348" customFormat="1" ht="37.5"/>
    <row r="326" s="348" customFormat="1" ht="37.5"/>
    <row r="327" s="348" customFormat="1" ht="37.5"/>
    <row r="328" s="348" customFormat="1" ht="37.5"/>
    <row r="329" s="348" customFormat="1" ht="37.5"/>
    <row r="330" s="348" customFormat="1" ht="37.5"/>
    <row r="331" s="348" customFormat="1" ht="37.5"/>
    <row r="332" s="348" customFormat="1" ht="37.5"/>
    <row r="333" s="348" customFormat="1" ht="37.5"/>
    <row r="334" s="348" customFormat="1" ht="37.5"/>
    <row r="335" s="348" customFormat="1" ht="37.5"/>
    <row r="336" s="348" customFormat="1" ht="37.5"/>
    <row r="337" s="348" customFormat="1" ht="37.5"/>
    <row r="338" s="348" customFormat="1" ht="37.5"/>
    <row r="339" s="348" customFormat="1" ht="37.5"/>
    <row r="340" s="348" customFormat="1" ht="37.5"/>
    <row r="341" s="348" customFormat="1" ht="37.5"/>
    <row r="342" s="348" customFormat="1" ht="37.5"/>
    <row r="343" s="348" customFormat="1" ht="37.5"/>
    <row r="344" s="348" customFormat="1" ht="37.5"/>
    <row r="345" s="348" customFormat="1" ht="37.5"/>
    <row r="346" s="348" customFormat="1" ht="37.5"/>
    <row r="347" s="348" customFormat="1" ht="37.5"/>
    <row r="348" s="348" customFormat="1" ht="37.5"/>
    <row r="349" s="348" customFormat="1" ht="37.5"/>
    <row r="350" s="348" customFormat="1" ht="37.5"/>
    <row r="351" s="348" customFormat="1" ht="37.5"/>
    <row r="352" s="348" customFormat="1" ht="37.5"/>
    <row r="353" s="348" customFormat="1" ht="37.5"/>
    <row r="354" s="348" customFormat="1" ht="37.5"/>
    <row r="355" s="348" customFormat="1" ht="37.5"/>
    <row r="356" s="348" customFormat="1" ht="37.5"/>
    <row r="357" s="348" customFormat="1" ht="37.5"/>
    <row r="358" s="348" customFormat="1" ht="37.5"/>
    <row r="359" s="348" customFormat="1" ht="37.5"/>
    <row r="360" s="348" customFormat="1" ht="37.5"/>
    <row r="361" s="348" customFormat="1" ht="37.5"/>
    <row r="362" s="348" customFormat="1" ht="37.5"/>
    <row r="363" s="348" customFormat="1" ht="37.5"/>
    <row r="364" s="348" customFormat="1" ht="37.5"/>
    <row r="365" s="348" customFormat="1" ht="37.5"/>
    <row r="366" s="348" customFormat="1" ht="37.5"/>
    <row r="367" s="348" customFormat="1" ht="37.5"/>
    <row r="368" s="348" customFormat="1" ht="37.5"/>
    <row r="369" s="348" customFormat="1" ht="37.5"/>
    <row r="370" s="348" customFormat="1" ht="37.5"/>
    <row r="371" s="348" customFormat="1" ht="37.5"/>
    <row r="372" s="348" customFormat="1" ht="37.5"/>
    <row r="373" s="348" customFormat="1" ht="37.5"/>
    <row r="374" s="348" customFormat="1" ht="37.5"/>
    <row r="375" s="348" customFormat="1" ht="37.5"/>
    <row r="376" s="348" customFormat="1" ht="37.5"/>
    <row r="377" s="348" customFormat="1" ht="37.5"/>
    <row r="378" s="348" customFormat="1" ht="37.5"/>
    <row r="379" s="348" customFormat="1" ht="37.5"/>
    <row r="380" s="348" customFormat="1" ht="37.5"/>
    <row r="381" s="348" customFormat="1" ht="37.5"/>
    <row r="382" s="348" customFormat="1" ht="37.5"/>
    <row r="383" s="348" customFormat="1" ht="37.5"/>
    <row r="384" s="348" customFormat="1" ht="37.5"/>
    <row r="385" s="348" customFormat="1" ht="37.5"/>
    <row r="386" s="348" customFormat="1" ht="37.5"/>
    <row r="387" s="348" customFormat="1" ht="37.5"/>
    <row r="388" s="348" customFormat="1" ht="37.5"/>
    <row r="389" s="348" customFormat="1" ht="37.5"/>
    <row r="390" s="348" customFormat="1" ht="37.5"/>
    <row r="391" s="348" customFormat="1" ht="37.5"/>
    <row r="392" s="348" customFormat="1" ht="37.5"/>
    <row r="393" s="348" customFormat="1" ht="37.5"/>
    <row r="394" s="348" customFormat="1" ht="37.5"/>
    <row r="395" s="348" customFormat="1" ht="37.5"/>
    <row r="396" s="348" customFormat="1" ht="37.5"/>
    <row r="397" s="348" customFormat="1" ht="37.5"/>
    <row r="398" s="348" customFormat="1" ht="37.5"/>
    <row r="399" s="348" customFormat="1" ht="37.5"/>
    <row r="400" s="348" customFormat="1" ht="37.5"/>
    <row r="401" s="348" customFormat="1" ht="37.5"/>
    <row r="402" s="348" customFormat="1" ht="37.5"/>
    <row r="403" s="348" customFormat="1" ht="37.5"/>
    <row r="404" s="348" customFormat="1" ht="37.5"/>
    <row r="405" s="348" customFormat="1" ht="37.5"/>
    <row r="406" s="348" customFormat="1" ht="37.5"/>
    <row r="407" s="348" customFormat="1" ht="37.5"/>
    <row r="408" s="348" customFormat="1" ht="37.5"/>
    <row r="409" s="348" customFormat="1" ht="37.5"/>
    <row r="410" s="348" customFormat="1" ht="37.5"/>
    <row r="411" s="348" customFormat="1" ht="37.5"/>
    <row r="412" s="348" customFormat="1" ht="37.5"/>
    <row r="413" s="348" customFormat="1" ht="37.5"/>
    <row r="414" s="348" customFormat="1" ht="37.5"/>
    <row r="415" s="348" customFormat="1" ht="37.5"/>
    <row r="416" s="348" customFormat="1" ht="37.5"/>
    <row r="417" s="348" customFormat="1" ht="37.5"/>
    <row r="418" s="348" customFormat="1" ht="37.5"/>
    <row r="419" s="348" customFormat="1" ht="37.5"/>
  </sheetData>
  <mergeCells count="92">
    <mergeCell ref="A8:I8"/>
    <mergeCell ref="B10:C10"/>
    <mergeCell ref="G10:H10"/>
    <mergeCell ref="A1:C1"/>
    <mergeCell ref="A2:I2"/>
    <mergeCell ref="A3:I3"/>
    <mergeCell ref="A4:I4"/>
    <mergeCell ref="A5:C5"/>
    <mergeCell ref="A6:I6"/>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B23:C23"/>
    <mergeCell ref="G23:H23"/>
    <mergeCell ref="B24:C24"/>
    <mergeCell ref="G24:H24"/>
    <mergeCell ref="B25:C25"/>
    <mergeCell ref="G25:H25"/>
    <mergeCell ref="B26:C26"/>
    <mergeCell ref="G26:H26"/>
    <mergeCell ref="B30:C30"/>
    <mergeCell ref="G30:H30"/>
    <mergeCell ref="B27:C27"/>
    <mergeCell ref="G27:H27"/>
    <mergeCell ref="B28:C28"/>
    <mergeCell ref="G28:H28"/>
    <mergeCell ref="B29:C29"/>
    <mergeCell ref="G29:H29"/>
    <mergeCell ref="B31:C31"/>
    <mergeCell ref="G31:H31"/>
    <mergeCell ref="B32:C32"/>
    <mergeCell ref="G32:H32"/>
    <mergeCell ref="B33:C33"/>
    <mergeCell ref="G33:H33"/>
    <mergeCell ref="B34:C34"/>
    <mergeCell ref="G34:H34"/>
    <mergeCell ref="B35:C35"/>
    <mergeCell ref="G35:H35"/>
    <mergeCell ref="B36:C36"/>
    <mergeCell ref="G36:H36"/>
    <mergeCell ref="B37:C37"/>
    <mergeCell ref="G37:H37"/>
    <mergeCell ref="B38:C38"/>
    <mergeCell ref="G38:H38"/>
    <mergeCell ref="B39:C39"/>
    <mergeCell ref="G39:H39"/>
    <mergeCell ref="B40:C40"/>
    <mergeCell ref="G40:H40"/>
    <mergeCell ref="B41:C41"/>
    <mergeCell ref="G41:H41"/>
    <mergeCell ref="B42:C42"/>
    <mergeCell ref="G42:H42"/>
    <mergeCell ref="B55:H55"/>
    <mergeCell ref="B43:C43"/>
    <mergeCell ref="G43:H43"/>
    <mergeCell ref="B44:C44"/>
    <mergeCell ref="G44:H44"/>
    <mergeCell ref="B45:C45"/>
    <mergeCell ref="G45:H45"/>
    <mergeCell ref="B46:C46"/>
    <mergeCell ref="G46:H46"/>
    <mergeCell ref="A49:I49"/>
    <mergeCell ref="A51:I51"/>
    <mergeCell ref="B53:G53"/>
    <mergeCell ref="B117:C117"/>
    <mergeCell ref="B119:C119"/>
    <mergeCell ref="B122:C122"/>
    <mergeCell ref="B56:H56"/>
    <mergeCell ref="B57:H57"/>
    <mergeCell ref="A60:I60"/>
    <mergeCell ref="B62:G62"/>
    <mergeCell ref="B63:G63"/>
    <mergeCell ref="B66:C66"/>
  </mergeCells>
  <pageMargins left="0" right="0" top="0.19685039370078741" bottom="0.19685039370078741" header="0.31496062992125984" footer="0.31496062992125984"/>
  <pageSetup scale="39" fitToHeight="0" orientation="portrait" r:id="rId1"/>
  <rowBreaks count="1" manualBreakCount="1">
    <brk id="47"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T70"/>
  <sheetViews>
    <sheetView view="pageBreakPreview" zoomScale="40" zoomScaleSheetLayoutView="40" workbookViewId="0">
      <pane xSplit="5" ySplit="10" topLeftCell="F39" activePane="bottomRight" state="frozen"/>
      <selection pane="topRight" activeCell="F1" sqref="F1"/>
      <selection pane="bottomLeft" activeCell="A11" sqref="A11"/>
      <selection pane="bottomRight" activeCell="I39" sqref="I39"/>
    </sheetView>
  </sheetViews>
  <sheetFormatPr baseColWidth="10" defaultColWidth="11.42578125" defaultRowHeight="16.5"/>
  <cols>
    <col min="1" max="1" width="12.5703125" style="1" hidden="1" customWidth="1"/>
    <col min="2" max="2" width="97.7109375" style="1" customWidth="1"/>
    <col min="3" max="3" width="26.28515625" style="1" customWidth="1"/>
    <col min="4" max="4" width="38.5703125" style="1" customWidth="1"/>
    <col min="5" max="5" width="49.7109375" style="1" hidden="1" customWidth="1"/>
    <col min="6" max="6" width="52.140625" style="1" customWidth="1"/>
    <col min="7" max="7" width="43.140625" style="1" customWidth="1"/>
    <col min="8" max="8" width="45.5703125" style="1" hidden="1" customWidth="1"/>
    <col min="9" max="9" width="48.140625" style="1" customWidth="1"/>
    <col min="10" max="10" width="48.140625" style="1" hidden="1" customWidth="1"/>
    <col min="11" max="11" width="25" style="1" customWidth="1"/>
    <col min="12" max="14" width="11.42578125" style="1"/>
    <col min="15" max="15" width="13" style="1" bestFit="1" customWidth="1"/>
    <col min="16" max="16384" width="11.42578125" style="1"/>
  </cols>
  <sheetData>
    <row r="1" spans="1:13" s="4" customFormat="1" ht="16.5" customHeight="1">
      <c r="A1" s="599"/>
      <c r="B1" s="599"/>
      <c r="C1" s="599"/>
      <c r="D1" s="599"/>
      <c r="E1" s="599"/>
      <c r="F1" s="599"/>
      <c r="G1" s="599"/>
      <c r="H1" s="599"/>
      <c r="I1" s="2"/>
      <c r="J1" s="2"/>
      <c r="K1" s="3"/>
      <c r="L1" s="3"/>
      <c r="M1" s="3"/>
    </row>
    <row r="2" spans="1:13" s="4" customFormat="1" ht="32.25" customHeight="1">
      <c r="A2" s="600" t="s">
        <v>32</v>
      </c>
      <c r="B2" s="600"/>
      <c r="C2" s="600"/>
      <c r="D2" s="600"/>
      <c r="E2" s="600"/>
      <c r="F2" s="600"/>
      <c r="G2" s="600"/>
      <c r="H2" s="600"/>
      <c r="I2" s="600"/>
      <c r="J2" s="600"/>
      <c r="K2" s="3"/>
      <c r="L2" s="3"/>
      <c r="M2" s="3"/>
    </row>
    <row r="3" spans="1:13" s="4" customFormat="1" ht="51" customHeight="1">
      <c r="A3" s="601" t="s">
        <v>28</v>
      </c>
      <c r="B3" s="601"/>
      <c r="C3" s="601"/>
      <c r="D3" s="601"/>
      <c r="E3" s="601"/>
      <c r="F3" s="601"/>
      <c r="G3" s="601"/>
      <c r="H3" s="601"/>
      <c r="I3" s="601"/>
      <c r="J3" s="601"/>
      <c r="K3" s="3"/>
      <c r="L3" s="3"/>
      <c r="M3" s="3"/>
    </row>
    <row r="4" spans="1:13" s="4" customFormat="1" ht="53.25" customHeight="1">
      <c r="A4" s="602" t="s">
        <v>35</v>
      </c>
      <c r="B4" s="602"/>
      <c r="C4" s="602"/>
      <c r="D4" s="602"/>
      <c r="E4" s="602"/>
      <c r="F4" s="602"/>
      <c r="G4" s="602"/>
      <c r="H4" s="602"/>
      <c r="I4" s="602"/>
      <c r="J4" s="602"/>
      <c r="K4" s="3"/>
      <c r="L4" s="3"/>
      <c r="M4" s="3"/>
    </row>
    <row r="5" spans="1:13" s="4" customFormat="1" ht="5.25" customHeight="1">
      <c r="A5" s="603"/>
      <c r="B5" s="603"/>
      <c r="C5" s="603"/>
      <c r="D5" s="603"/>
      <c r="E5" s="603"/>
      <c r="F5" s="603"/>
      <c r="G5" s="199"/>
      <c r="H5" s="12"/>
      <c r="I5" s="2"/>
      <c r="J5" s="2"/>
      <c r="K5" s="3"/>
      <c r="L5" s="3"/>
      <c r="M5" s="3"/>
    </row>
    <row r="6" spans="1:13" s="5" customFormat="1" ht="42.75" customHeight="1">
      <c r="A6" s="604" t="s">
        <v>31</v>
      </c>
      <c r="B6" s="604"/>
      <c r="C6" s="604"/>
      <c r="D6" s="604"/>
      <c r="E6" s="604"/>
      <c r="F6" s="604"/>
      <c r="G6" s="604"/>
      <c r="H6" s="604"/>
      <c r="I6" s="604"/>
      <c r="J6" s="604"/>
    </row>
    <row r="7" spans="1:13" s="5" customFormat="1" ht="51.75" hidden="1" customHeight="1" thickBot="1">
      <c r="A7" s="595"/>
      <c r="B7" s="595"/>
      <c r="C7" s="595"/>
      <c r="D7" s="595"/>
      <c r="E7" s="595"/>
      <c r="F7" s="595"/>
      <c r="G7" s="595"/>
      <c r="H7" s="595"/>
      <c r="I7" s="595"/>
      <c r="J7" s="595"/>
    </row>
    <row r="8" spans="1:13" s="6" customFormat="1" ht="51" customHeight="1" thickBot="1">
      <c r="A8" s="596" t="s">
        <v>93</v>
      </c>
      <c r="B8" s="596"/>
      <c r="C8" s="596"/>
      <c r="D8" s="596"/>
      <c r="E8" s="596"/>
      <c r="F8" s="596"/>
      <c r="G8" s="596"/>
      <c r="H8" s="596"/>
      <c r="I8" s="596"/>
      <c r="J8" s="596"/>
    </row>
    <row r="9" spans="1:13" ht="22.5" customHeight="1" thickTop="1">
      <c r="F9" s="7"/>
      <c r="G9" s="7"/>
    </row>
    <row r="10" spans="1:13" s="11" customFormat="1" ht="106.5" thickBot="1">
      <c r="A10" s="170" t="s">
        <v>27</v>
      </c>
      <c r="B10" s="171" t="s">
        <v>26</v>
      </c>
      <c r="C10" s="171" t="s">
        <v>25</v>
      </c>
      <c r="D10" s="171" t="s">
        <v>24</v>
      </c>
      <c r="E10" s="172" t="s">
        <v>30</v>
      </c>
      <c r="F10" s="171" t="s">
        <v>121</v>
      </c>
      <c r="G10" s="171" t="s">
        <v>122</v>
      </c>
      <c r="H10" s="171" t="s">
        <v>136</v>
      </c>
      <c r="I10" s="171" t="s">
        <v>124</v>
      </c>
      <c r="J10" s="171" t="s">
        <v>125</v>
      </c>
      <c r="K10" s="111" t="s">
        <v>128</v>
      </c>
    </row>
    <row r="11" spans="1:13" s="11" customFormat="1" ht="105" hidden="1" customHeight="1">
      <c r="A11" s="105">
        <v>1</v>
      </c>
      <c r="B11" s="105" t="s">
        <v>96</v>
      </c>
      <c r="C11" s="105" t="s">
        <v>12</v>
      </c>
      <c r="D11" s="105" t="s">
        <v>14</v>
      </c>
      <c r="E11" s="105" t="s">
        <v>34</v>
      </c>
      <c r="F11" s="105"/>
      <c r="G11" s="105"/>
      <c r="H11" s="136">
        <v>42874</v>
      </c>
      <c r="I11" s="105" t="s">
        <v>135</v>
      </c>
      <c r="J11" s="105"/>
      <c r="K11" s="14"/>
    </row>
    <row r="12" spans="1:13" s="11" customFormat="1" ht="105" hidden="1" customHeight="1">
      <c r="A12" s="105">
        <f>+A11+1</f>
        <v>2</v>
      </c>
      <c r="B12" s="105" t="s">
        <v>29</v>
      </c>
      <c r="C12" s="105" t="s">
        <v>9</v>
      </c>
      <c r="D12" s="105" t="s">
        <v>10</v>
      </c>
      <c r="E12" s="105" t="s">
        <v>34</v>
      </c>
      <c r="F12" s="105"/>
      <c r="G12" s="105"/>
      <c r="H12" s="136">
        <v>42880</v>
      </c>
      <c r="I12" s="105" t="s">
        <v>135</v>
      </c>
      <c r="J12" s="105"/>
      <c r="K12" s="14"/>
    </row>
    <row r="13" spans="1:13" s="11" customFormat="1" ht="105" hidden="1" customHeight="1">
      <c r="A13" s="105">
        <f t="shared" ref="A13:A59" si="0">+A12+1</f>
        <v>3</v>
      </c>
      <c r="B13" s="105" t="s">
        <v>75</v>
      </c>
      <c r="C13" s="105" t="s">
        <v>12</v>
      </c>
      <c r="D13" s="105" t="s">
        <v>13</v>
      </c>
      <c r="E13" s="149" t="s">
        <v>34</v>
      </c>
      <c r="F13" s="132">
        <v>42613</v>
      </c>
      <c r="G13" s="132">
        <v>42620</v>
      </c>
      <c r="H13" s="138">
        <v>42788</v>
      </c>
      <c r="I13" s="146" t="s">
        <v>129</v>
      </c>
      <c r="J13" s="68"/>
      <c r="K13" s="14"/>
    </row>
    <row r="14" spans="1:13" s="11" customFormat="1" ht="105" hidden="1" customHeight="1">
      <c r="A14" s="105">
        <f t="shared" si="0"/>
        <v>4</v>
      </c>
      <c r="B14" s="105" t="s">
        <v>76</v>
      </c>
      <c r="C14" s="105" t="s">
        <v>20</v>
      </c>
      <c r="D14" s="105" t="s">
        <v>22</v>
      </c>
      <c r="E14" s="149" t="s">
        <v>34</v>
      </c>
      <c r="F14" s="132">
        <v>42614</v>
      </c>
      <c r="G14" s="132">
        <v>42620</v>
      </c>
      <c r="H14" s="138">
        <v>42788</v>
      </c>
      <c r="I14" s="146" t="s">
        <v>129</v>
      </c>
      <c r="J14" s="68"/>
      <c r="K14" s="14"/>
    </row>
    <row r="15" spans="1:13" s="11" customFormat="1" ht="105" hidden="1" customHeight="1">
      <c r="A15" s="105">
        <f t="shared" si="0"/>
        <v>5</v>
      </c>
      <c r="B15" s="67" t="s">
        <v>37</v>
      </c>
      <c r="C15" s="67" t="s">
        <v>20</v>
      </c>
      <c r="D15" s="67" t="s">
        <v>22</v>
      </c>
      <c r="E15" s="173" t="s">
        <v>34</v>
      </c>
      <c r="F15" s="132">
        <v>42613</v>
      </c>
      <c r="G15" s="132">
        <v>42985</v>
      </c>
      <c r="H15" s="138">
        <v>42823</v>
      </c>
      <c r="I15" s="146" t="s">
        <v>129</v>
      </c>
      <c r="J15" s="68"/>
      <c r="K15" s="14" t="s">
        <v>131</v>
      </c>
    </row>
    <row r="16" spans="1:13" s="11" customFormat="1" ht="105" hidden="1" customHeight="1">
      <c r="A16" s="67">
        <v>6</v>
      </c>
      <c r="B16" s="67" t="s">
        <v>38</v>
      </c>
      <c r="C16" s="67" t="s">
        <v>20</v>
      </c>
      <c r="D16" s="67" t="s">
        <v>45</v>
      </c>
      <c r="E16" s="173" t="s">
        <v>34</v>
      </c>
      <c r="F16" s="136">
        <v>42615</v>
      </c>
      <c r="G16" s="136">
        <v>42620</v>
      </c>
      <c r="H16" s="135">
        <v>42825</v>
      </c>
      <c r="I16" s="105" t="s">
        <v>129</v>
      </c>
      <c r="J16" s="67"/>
      <c r="K16" s="14"/>
    </row>
    <row r="17" spans="1:20" s="11" customFormat="1" ht="105" hidden="1" customHeight="1">
      <c r="A17" s="77">
        <v>7</v>
      </c>
      <c r="B17" s="77" t="s">
        <v>39</v>
      </c>
      <c r="C17" s="77" t="s">
        <v>9</v>
      </c>
      <c r="D17" s="77" t="s">
        <v>8</v>
      </c>
      <c r="E17" s="77" t="s">
        <v>120</v>
      </c>
      <c r="F17" s="116">
        <v>42614</v>
      </c>
      <c r="G17" s="116">
        <v>42627</v>
      </c>
      <c r="H17" s="116">
        <v>42823</v>
      </c>
      <c r="I17" s="77" t="s">
        <v>129</v>
      </c>
      <c r="J17" s="161" t="s">
        <v>43</v>
      </c>
      <c r="K17" s="14" t="s">
        <v>130</v>
      </c>
    </row>
    <row r="18" spans="1:20" s="11" customFormat="1" ht="105" hidden="1" customHeight="1">
      <c r="A18" s="70">
        <v>8</v>
      </c>
      <c r="B18" s="70" t="s">
        <v>40</v>
      </c>
      <c r="C18" s="70" t="s">
        <v>20</v>
      </c>
      <c r="D18" s="70" t="s">
        <v>46</v>
      </c>
      <c r="E18" s="70" t="s">
        <v>134</v>
      </c>
      <c r="F18" s="133">
        <v>42618</v>
      </c>
      <c r="G18" s="133">
        <v>42625</v>
      </c>
      <c r="H18" s="133">
        <v>42905</v>
      </c>
      <c r="I18" s="133" t="s">
        <v>129</v>
      </c>
      <c r="J18" s="70" t="s">
        <v>95</v>
      </c>
      <c r="K18" s="14"/>
    </row>
    <row r="19" spans="1:20" s="11" customFormat="1" ht="105" hidden="1" customHeight="1">
      <c r="A19" s="70">
        <f t="shared" si="0"/>
        <v>9</v>
      </c>
      <c r="B19" s="150" t="s">
        <v>77</v>
      </c>
      <c r="C19" s="70" t="s">
        <v>12</v>
      </c>
      <c r="D19" s="70" t="s">
        <v>14</v>
      </c>
      <c r="E19" s="70" t="s">
        <v>97</v>
      </c>
      <c r="F19" s="151"/>
      <c r="G19" s="174"/>
      <c r="H19" s="175">
        <v>42905</v>
      </c>
      <c r="I19" s="133" t="s">
        <v>129</v>
      </c>
      <c r="J19" s="70" t="s">
        <v>94</v>
      </c>
      <c r="K19" s="14"/>
    </row>
    <row r="20" spans="1:20" s="11" customFormat="1" ht="105" hidden="1" customHeight="1">
      <c r="A20" s="59">
        <f t="shared" si="0"/>
        <v>10</v>
      </c>
      <c r="B20" s="59" t="s">
        <v>48</v>
      </c>
      <c r="C20" s="59" t="s">
        <v>2</v>
      </c>
      <c r="D20" s="59" t="s">
        <v>3</v>
      </c>
      <c r="E20" s="59" t="s">
        <v>98</v>
      </c>
      <c r="F20" s="130">
        <v>42614</v>
      </c>
      <c r="G20" s="130">
        <v>42646</v>
      </c>
      <c r="H20" s="130">
        <v>42891</v>
      </c>
      <c r="I20" s="59" t="s">
        <v>129</v>
      </c>
      <c r="J20" s="59" t="s">
        <v>140</v>
      </c>
      <c r="K20" s="14"/>
    </row>
    <row r="21" spans="1:20" s="11" customFormat="1" ht="105" hidden="1" customHeight="1">
      <c r="A21" s="59">
        <f t="shared" si="0"/>
        <v>11</v>
      </c>
      <c r="B21" s="59" t="s">
        <v>49</v>
      </c>
      <c r="C21" s="59" t="s">
        <v>12</v>
      </c>
      <c r="D21" s="59" t="s">
        <v>16</v>
      </c>
      <c r="E21" s="59" t="s">
        <v>95</v>
      </c>
      <c r="F21" s="130">
        <v>42614</v>
      </c>
      <c r="G21" s="130">
        <v>42620</v>
      </c>
      <c r="H21" s="130">
        <v>42891</v>
      </c>
      <c r="I21" s="59" t="s">
        <v>129</v>
      </c>
      <c r="J21" s="59" t="s">
        <v>141</v>
      </c>
      <c r="K21" s="14"/>
      <c r="O21" s="71"/>
      <c r="P21" s="72"/>
      <c r="Q21" s="72"/>
      <c r="R21" s="73"/>
      <c r="S21" s="74"/>
      <c r="T21" s="75"/>
    </row>
    <row r="22" spans="1:20" s="11" customFormat="1" ht="105" hidden="1" customHeight="1">
      <c r="A22" s="59">
        <f>+A21+1</f>
        <v>12</v>
      </c>
      <c r="B22" s="59" t="s">
        <v>91</v>
      </c>
      <c r="C22" s="59" t="s">
        <v>5</v>
      </c>
      <c r="D22" s="59" t="s">
        <v>44</v>
      </c>
      <c r="E22" s="186" t="s">
        <v>102</v>
      </c>
      <c r="F22" s="187">
        <v>42646</v>
      </c>
      <c r="G22" s="187">
        <v>42767</v>
      </c>
      <c r="H22" s="187">
        <v>42787</v>
      </c>
      <c r="I22" s="60" t="s">
        <v>129</v>
      </c>
      <c r="J22" s="188" t="s">
        <v>144</v>
      </c>
      <c r="K22" s="14"/>
      <c r="O22" s="71"/>
      <c r="P22" s="72"/>
      <c r="Q22" s="72"/>
      <c r="R22" s="73"/>
      <c r="S22" s="74"/>
      <c r="T22" s="75"/>
    </row>
    <row r="23" spans="1:20" s="11" customFormat="1" ht="105" hidden="1" customHeight="1">
      <c r="A23" s="178">
        <f>+A22+1</f>
        <v>13</v>
      </c>
      <c r="B23" s="178" t="s">
        <v>74</v>
      </c>
      <c r="C23" s="178" t="s">
        <v>12</v>
      </c>
      <c r="D23" s="178" t="s">
        <v>14</v>
      </c>
      <c r="E23" s="178" t="s">
        <v>103</v>
      </c>
      <c r="F23" s="179">
        <v>42803</v>
      </c>
      <c r="G23" s="180">
        <v>42836</v>
      </c>
      <c r="H23" s="181">
        <v>42891</v>
      </c>
      <c r="I23" s="182" t="s">
        <v>148</v>
      </c>
      <c r="J23" s="178" t="s">
        <v>142</v>
      </c>
      <c r="K23" s="14"/>
    </row>
    <row r="24" spans="1:20" s="11" customFormat="1" ht="105" hidden="1" customHeight="1">
      <c r="A24" s="178">
        <f t="shared" si="0"/>
        <v>14</v>
      </c>
      <c r="B24" s="178" t="s">
        <v>81</v>
      </c>
      <c r="C24" s="178" t="s">
        <v>12</v>
      </c>
      <c r="D24" s="178" t="s">
        <v>16</v>
      </c>
      <c r="E24" s="183" t="s">
        <v>101</v>
      </c>
      <c r="F24" s="180">
        <v>42767</v>
      </c>
      <c r="G24" s="180">
        <v>42801</v>
      </c>
      <c r="H24" s="180">
        <v>42884</v>
      </c>
      <c r="I24" s="182" t="s">
        <v>133</v>
      </c>
      <c r="J24" s="178" t="s">
        <v>143</v>
      </c>
      <c r="K24" s="14"/>
      <c r="O24" s="71"/>
      <c r="P24" s="72"/>
      <c r="Q24" s="72"/>
      <c r="R24" s="73"/>
      <c r="S24" s="74"/>
      <c r="T24" s="75"/>
    </row>
    <row r="25" spans="1:20" s="11" customFormat="1" ht="105" hidden="1" customHeight="1">
      <c r="A25" s="178">
        <f>+A24+1</f>
        <v>15</v>
      </c>
      <c r="B25" s="178" t="s">
        <v>69</v>
      </c>
      <c r="C25" s="178" t="s">
        <v>2</v>
      </c>
      <c r="D25" s="178" t="s">
        <v>3</v>
      </c>
      <c r="E25" s="183" t="s">
        <v>108</v>
      </c>
      <c r="F25" s="179">
        <v>42778</v>
      </c>
      <c r="G25" s="180">
        <v>42836</v>
      </c>
      <c r="H25" s="180" t="s">
        <v>139</v>
      </c>
      <c r="I25" s="182" t="s">
        <v>133</v>
      </c>
      <c r="J25" s="182" t="s">
        <v>142</v>
      </c>
      <c r="K25" s="14"/>
      <c r="O25" s="71"/>
      <c r="P25" s="72"/>
      <c r="Q25" s="72"/>
      <c r="R25" s="73"/>
      <c r="S25" s="74"/>
      <c r="T25" s="75"/>
    </row>
    <row r="26" spans="1:20" s="11" customFormat="1" ht="105" hidden="1" customHeight="1">
      <c r="A26" s="178">
        <f>+A25+1</f>
        <v>16</v>
      </c>
      <c r="B26" s="178" t="s">
        <v>89</v>
      </c>
      <c r="C26" s="178" t="s">
        <v>5</v>
      </c>
      <c r="D26" s="178" t="s">
        <v>6</v>
      </c>
      <c r="E26" s="183" t="s">
        <v>111</v>
      </c>
      <c r="F26" s="184">
        <v>42767</v>
      </c>
      <c r="G26" s="184">
        <v>42808</v>
      </c>
      <c r="H26" s="184">
        <v>42823</v>
      </c>
      <c r="I26" s="182" t="s">
        <v>133</v>
      </c>
      <c r="J26" s="185" t="s">
        <v>111</v>
      </c>
      <c r="K26" s="14"/>
      <c r="O26" s="71"/>
      <c r="P26" s="72"/>
      <c r="Q26" s="72"/>
      <c r="R26" s="73"/>
      <c r="S26" s="74"/>
      <c r="T26" s="75"/>
    </row>
    <row r="27" spans="1:20" s="11" customFormat="1" ht="105" hidden="1" customHeight="1">
      <c r="A27" s="55">
        <f>+A26+1</f>
        <v>17</v>
      </c>
      <c r="B27" s="55" t="s">
        <v>83</v>
      </c>
      <c r="C27" s="55" t="s">
        <v>9</v>
      </c>
      <c r="D27" s="55" t="s">
        <v>10</v>
      </c>
      <c r="E27" s="152" t="s">
        <v>104</v>
      </c>
      <c r="F27" s="124">
        <v>42801</v>
      </c>
      <c r="G27" s="125">
        <v>42836</v>
      </c>
      <c r="H27" s="129">
        <v>42891</v>
      </c>
      <c r="I27" s="56" t="s">
        <v>147</v>
      </c>
      <c r="J27" s="152" t="s">
        <v>114</v>
      </c>
      <c r="K27" s="14"/>
      <c r="O27" s="71"/>
      <c r="P27" s="72"/>
      <c r="Q27" s="72"/>
      <c r="R27" s="73"/>
      <c r="S27" s="74"/>
      <c r="T27" s="75"/>
    </row>
    <row r="28" spans="1:20" s="11" customFormat="1" ht="105" hidden="1" customHeight="1">
      <c r="A28" s="55">
        <f t="shared" si="0"/>
        <v>18</v>
      </c>
      <c r="B28" s="55" t="s">
        <v>79</v>
      </c>
      <c r="C28" s="55" t="s">
        <v>9</v>
      </c>
      <c r="D28" s="55" t="s">
        <v>72</v>
      </c>
      <c r="E28" s="152" t="s">
        <v>105</v>
      </c>
      <c r="F28" s="128">
        <v>42767</v>
      </c>
      <c r="G28" s="128">
        <v>42808</v>
      </c>
      <c r="H28" s="128">
        <v>42879</v>
      </c>
      <c r="I28" s="55" t="s">
        <v>137</v>
      </c>
      <c r="J28" s="152" t="s">
        <v>114</v>
      </c>
      <c r="K28" s="14"/>
      <c r="O28" s="71"/>
      <c r="P28" s="72"/>
      <c r="Q28" s="72"/>
      <c r="R28" s="73"/>
      <c r="S28" s="74"/>
      <c r="T28" s="75"/>
    </row>
    <row r="29" spans="1:20" s="11" customFormat="1" ht="105" hidden="1" customHeight="1">
      <c r="A29" s="48">
        <f t="shared" si="0"/>
        <v>19</v>
      </c>
      <c r="B29" s="48" t="s">
        <v>47</v>
      </c>
      <c r="C29" s="48" t="s">
        <v>20</v>
      </c>
      <c r="D29" s="48" t="s">
        <v>46</v>
      </c>
      <c r="E29" s="153" t="s">
        <v>99</v>
      </c>
      <c r="F29" s="127">
        <v>42614</v>
      </c>
      <c r="G29" s="127">
        <v>42620</v>
      </c>
      <c r="H29" s="127">
        <v>42795</v>
      </c>
      <c r="I29" s="49" t="s">
        <v>129</v>
      </c>
      <c r="J29" s="153" t="s">
        <v>114</v>
      </c>
      <c r="K29" s="14"/>
      <c r="O29" s="71"/>
      <c r="P29" s="72"/>
      <c r="Q29" s="72"/>
      <c r="R29" s="73"/>
      <c r="S29" s="74"/>
      <c r="T29" s="75"/>
    </row>
    <row r="30" spans="1:20" s="11" customFormat="1" ht="105" hidden="1" customHeight="1">
      <c r="A30" s="48">
        <f t="shared" si="0"/>
        <v>20</v>
      </c>
      <c r="B30" s="80" t="s">
        <v>50</v>
      </c>
      <c r="C30" s="80" t="s">
        <v>2</v>
      </c>
      <c r="D30" s="80" t="s">
        <v>4</v>
      </c>
      <c r="E30" s="48" t="s">
        <v>107</v>
      </c>
      <c r="F30" s="127">
        <v>42618</v>
      </c>
      <c r="G30" s="127">
        <v>42646</v>
      </c>
      <c r="H30" s="134">
        <v>42874</v>
      </c>
      <c r="I30" s="48" t="s">
        <v>129</v>
      </c>
      <c r="J30" s="49" t="s">
        <v>114</v>
      </c>
      <c r="K30" s="14"/>
    </row>
    <row r="31" spans="1:20" s="11" customFormat="1" ht="105" hidden="1" customHeight="1">
      <c r="A31" s="48">
        <f t="shared" si="0"/>
        <v>21</v>
      </c>
      <c r="B31" s="80" t="s">
        <v>55</v>
      </c>
      <c r="C31" s="80" t="s">
        <v>12</v>
      </c>
      <c r="D31" s="80" t="s">
        <v>15</v>
      </c>
      <c r="E31" s="48" t="s">
        <v>106</v>
      </c>
      <c r="F31" s="120">
        <v>42618</v>
      </c>
      <c r="G31" s="120">
        <v>42646</v>
      </c>
      <c r="H31" s="134">
        <v>42884</v>
      </c>
      <c r="I31" s="49" t="s">
        <v>129</v>
      </c>
      <c r="J31" s="49" t="s">
        <v>114</v>
      </c>
      <c r="K31" s="14"/>
    </row>
    <row r="32" spans="1:20" s="10" customFormat="1" ht="105" hidden="1" customHeight="1">
      <c r="A32" s="48">
        <f t="shared" si="0"/>
        <v>22</v>
      </c>
      <c r="B32" s="48" t="s">
        <v>82</v>
      </c>
      <c r="C32" s="48" t="s">
        <v>12</v>
      </c>
      <c r="D32" s="48" t="s">
        <v>11</v>
      </c>
      <c r="E32" s="48" t="s">
        <v>109</v>
      </c>
      <c r="F32" s="127">
        <v>42767</v>
      </c>
      <c r="G32" s="127">
        <v>42808</v>
      </c>
      <c r="H32" s="127">
        <v>42879</v>
      </c>
      <c r="I32" s="48" t="s">
        <v>129</v>
      </c>
      <c r="J32" s="153" t="s">
        <v>114</v>
      </c>
      <c r="K32" s="15"/>
    </row>
    <row r="33" spans="1:20" s="11" customFormat="1" ht="105" hidden="1" customHeight="1">
      <c r="A33" s="48">
        <f t="shared" si="0"/>
        <v>23</v>
      </c>
      <c r="B33" s="80" t="s">
        <v>53</v>
      </c>
      <c r="C33" s="80" t="s">
        <v>9</v>
      </c>
      <c r="D33" s="80" t="s">
        <v>54</v>
      </c>
      <c r="E33" s="153" t="s">
        <v>111</v>
      </c>
      <c r="F33" s="120">
        <v>42614</v>
      </c>
      <c r="G33" s="120">
        <v>42620</v>
      </c>
      <c r="H33" s="147">
        <v>42891</v>
      </c>
      <c r="I33" s="143" t="s">
        <v>129</v>
      </c>
      <c r="J33" s="162" t="s">
        <v>114</v>
      </c>
      <c r="K33" s="14"/>
      <c r="O33" s="71"/>
      <c r="P33" s="72"/>
      <c r="Q33" s="72"/>
      <c r="R33" s="73"/>
      <c r="S33" s="74"/>
      <c r="T33" s="75"/>
    </row>
    <row r="34" spans="1:20" s="10" customFormat="1" ht="105" hidden="1" customHeight="1">
      <c r="A34" s="48">
        <f t="shared" si="0"/>
        <v>24</v>
      </c>
      <c r="B34" s="48" t="s">
        <v>36</v>
      </c>
      <c r="C34" s="48" t="s">
        <v>20</v>
      </c>
      <c r="D34" s="48" t="s">
        <v>80</v>
      </c>
      <c r="E34" s="48" t="s">
        <v>112</v>
      </c>
      <c r="F34" s="127">
        <v>42613</v>
      </c>
      <c r="G34" s="127">
        <v>42767</v>
      </c>
      <c r="H34" s="127">
        <v>42864</v>
      </c>
      <c r="I34" s="49" t="s">
        <v>133</v>
      </c>
      <c r="J34" s="153" t="s">
        <v>114</v>
      </c>
      <c r="K34" s="15" t="s">
        <v>132</v>
      </c>
    </row>
    <row r="35" spans="1:20" s="10" customFormat="1" ht="105" hidden="1" customHeight="1">
      <c r="A35" s="83">
        <f t="shared" si="0"/>
        <v>25</v>
      </c>
      <c r="B35" s="83" t="s">
        <v>70</v>
      </c>
      <c r="C35" s="83" t="s">
        <v>12</v>
      </c>
      <c r="D35" s="83" t="s">
        <v>11</v>
      </c>
      <c r="E35" s="154" t="s">
        <v>100</v>
      </c>
      <c r="F35" s="112">
        <v>42767</v>
      </c>
      <c r="G35" s="122">
        <v>42795</v>
      </c>
      <c r="H35" s="122">
        <v>42884</v>
      </c>
      <c r="I35" s="85" t="s">
        <v>138</v>
      </c>
      <c r="J35" s="155" t="s">
        <v>42</v>
      </c>
      <c r="K35" s="15"/>
    </row>
    <row r="36" spans="1:20" s="10" customFormat="1" ht="105" hidden="1" customHeight="1">
      <c r="A36" s="83">
        <f t="shared" si="0"/>
        <v>26</v>
      </c>
      <c r="B36" s="92" t="s">
        <v>51</v>
      </c>
      <c r="C36" s="92" t="s">
        <v>20</v>
      </c>
      <c r="D36" s="92" t="s">
        <v>45</v>
      </c>
      <c r="E36" s="98" t="s">
        <v>114</v>
      </c>
      <c r="F36" s="119">
        <v>42615</v>
      </c>
      <c r="G36" s="119">
        <v>42646</v>
      </c>
      <c r="H36" s="118">
        <v>42884</v>
      </c>
      <c r="I36" s="83" t="s">
        <v>129</v>
      </c>
      <c r="J36" s="155" t="s">
        <v>42</v>
      </c>
      <c r="K36" s="15"/>
    </row>
    <row r="37" spans="1:20" s="10" customFormat="1" ht="105" hidden="1" customHeight="1">
      <c r="A37" s="83">
        <f t="shared" si="0"/>
        <v>27</v>
      </c>
      <c r="B37" s="92" t="s">
        <v>52</v>
      </c>
      <c r="C37" s="92" t="s">
        <v>5</v>
      </c>
      <c r="D37" s="92" t="s">
        <v>7</v>
      </c>
      <c r="E37" s="98" t="s">
        <v>114</v>
      </c>
      <c r="F37" s="122">
        <v>42614</v>
      </c>
      <c r="G37" s="122">
        <v>42648</v>
      </c>
      <c r="H37" s="122">
        <v>42884</v>
      </c>
      <c r="I37" s="85" t="s">
        <v>138</v>
      </c>
      <c r="J37" s="155" t="s">
        <v>42</v>
      </c>
      <c r="K37" s="15"/>
    </row>
    <row r="38" spans="1:20" s="10" customFormat="1" ht="105" customHeight="1">
      <c r="A38" s="201"/>
      <c r="B38" s="37" t="s">
        <v>85</v>
      </c>
      <c r="C38" s="37" t="s">
        <v>20</v>
      </c>
      <c r="D38" s="37" t="s">
        <v>21</v>
      </c>
      <c r="E38" s="202"/>
      <c r="F38" s="123">
        <v>42795</v>
      </c>
      <c r="G38" s="123">
        <v>42864</v>
      </c>
      <c r="H38" s="203"/>
      <c r="I38" s="39" t="s">
        <v>151</v>
      </c>
      <c r="J38" s="204"/>
      <c r="K38" s="196"/>
    </row>
    <row r="39" spans="1:20" s="10" customFormat="1" ht="105" customHeight="1">
      <c r="A39" s="83">
        <f>+A37+1</f>
        <v>28</v>
      </c>
      <c r="B39" s="83" t="s">
        <v>78</v>
      </c>
      <c r="C39" s="83" t="s">
        <v>20</v>
      </c>
      <c r="D39" s="83" t="s">
        <v>21</v>
      </c>
      <c r="E39" s="89" t="s">
        <v>113</v>
      </c>
      <c r="F39" s="112">
        <v>42767</v>
      </c>
      <c r="G39" s="122">
        <v>42909</v>
      </c>
      <c r="H39" s="122" t="s">
        <v>149</v>
      </c>
      <c r="I39" s="85" t="s">
        <v>152</v>
      </c>
      <c r="J39" s="155" t="s">
        <v>42</v>
      </c>
      <c r="K39" s="196"/>
    </row>
    <row r="40" spans="1:20" s="10" customFormat="1" ht="105" hidden="1" customHeight="1">
      <c r="A40" s="42">
        <f>+A39+1</f>
        <v>29</v>
      </c>
      <c r="B40" s="42" t="s">
        <v>56</v>
      </c>
      <c r="C40" s="42" t="s">
        <v>2</v>
      </c>
      <c r="D40" s="42" t="s">
        <v>4</v>
      </c>
      <c r="E40" s="42" t="s">
        <v>116</v>
      </c>
      <c r="F40" s="117">
        <v>42615</v>
      </c>
      <c r="G40" s="117">
        <v>42646</v>
      </c>
      <c r="H40" s="148">
        <v>42891</v>
      </c>
      <c r="I40" s="43" t="s">
        <v>129</v>
      </c>
      <c r="J40" s="159" t="s">
        <v>118</v>
      </c>
      <c r="K40" s="15"/>
    </row>
    <row r="41" spans="1:20" s="10" customFormat="1" ht="105" hidden="1" customHeight="1">
      <c r="A41" s="42">
        <f t="shared" si="0"/>
        <v>30</v>
      </c>
      <c r="B41" s="42" t="s">
        <v>65</v>
      </c>
      <c r="C41" s="42" t="s">
        <v>2</v>
      </c>
      <c r="D41" s="42" t="s">
        <v>1</v>
      </c>
      <c r="E41" s="156" t="s">
        <v>117</v>
      </c>
      <c r="F41" s="114">
        <v>42795</v>
      </c>
      <c r="G41" s="117">
        <v>42836</v>
      </c>
      <c r="H41" s="117">
        <v>42879</v>
      </c>
      <c r="I41" s="43" t="s">
        <v>138</v>
      </c>
      <c r="J41" s="159" t="s">
        <v>118</v>
      </c>
      <c r="K41" s="15"/>
    </row>
    <row r="42" spans="1:20" s="10" customFormat="1" ht="105" hidden="1" customHeight="1">
      <c r="A42" s="42">
        <f t="shared" si="0"/>
        <v>31</v>
      </c>
      <c r="B42" s="42" t="s">
        <v>62</v>
      </c>
      <c r="C42" s="42" t="s">
        <v>12</v>
      </c>
      <c r="D42" s="42" t="s">
        <v>16</v>
      </c>
      <c r="E42" s="157" t="s">
        <v>117</v>
      </c>
      <c r="F42" s="114">
        <v>42627</v>
      </c>
      <c r="G42" s="117">
        <v>42832</v>
      </c>
      <c r="H42" s="117">
        <v>42893</v>
      </c>
      <c r="I42" s="43" t="s">
        <v>145</v>
      </c>
      <c r="J42" s="159" t="s">
        <v>118</v>
      </c>
      <c r="K42" s="15"/>
    </row>
    <row r="43" spans="1:20" s="10" customFormat="1" ht="105" hidden="1" customHeight="1">
      <c r="A43" s="42">
        <f t="shared" si="0"/>
        <v>32</v>
      </c>
      <c r="B43" s="42" t="s">
        <v>73</v>
      </c>
      <c r="C43" s="42" t="s">
        <v>9</v>
      </c>
      <c r="D43" s="42" t="s">
        <v>72</v>
      </c>
      <c r="E43" s="42" t="s">
        <v>115</v>
      </c>
      <c r="F43" s="114">
        <v>42795</v>
      </c>
      <c r="G43" s="117">
        <v>42836</v>
      </c>
      <c r="H43" s="117">
        <v>42905</v>
      </c>
      <c r="I43" s="43" t="s">
        <v>146</v>
      </c>
      <c r="J43" s="159" t="s">
        <v>118</v>
      </c>
      <c r="K43" s="15"/>
    </row>
    <row r="44" spans="1:20" s="10" customFormat="1" ht="105" hidden="1" customHeight="1">
      <c r="A44" s="37" t="e">
        <f>+#REF!+1</f>
        <v>#REF!</v>
      </c>
      <c r="B44" s="37" t="s">
        <v>88</v>
      </c>
      <c r="C44" s="37" t="s">
        <v>9</v>
      </c>
      <c r="D44" s="37" t="s">
        <v>72</v>
      </c>
      <c r="E44" s="176" t="s">
        <v>118</v>
      </c>
      <c r="F44" s="113">
        <v>42774</v>
      </c>
      <c r="G44" s="126">
        <v>42836</v>
      </c>
      <c r="H44" s="39" t="s">
        <v>0</v>
      </c>
      <c r="I44" s="39" t="s">
        <v>0</v>
      </c>
      <c r="J44" s="158" t="s">
        <v>119</v>
      </c>
      <c r="K44" s="15"/>
    </row>
    <row r="45" spans="1:20" s="10" customFormat="1" ht="105" hidden="1" customHeight="1">
      <c r="A45" s="37" t="e">
        <f t="shared" si="0"/>
        <v>#REF!</v>
      </c>
      <c r="B45" s="37" t="s">
        <v>61</v>
      </c>
      <c r="C45" s="37" t="s">
        <v>20</v>
      </c>
      <c r="D45" s="37" t="s">
        <v>80</v>
      </c>
      <c r="E45" s="100" t="s">
        <v>119</v>
      </c>
      <c r="F45" s="123">
        <v>42801</v>
      </c>
      <c r="G45" s="123">
        <v>42864</v>
      </c>
      <c r="H45" s="39" t="s">
        <v>0</v>
      </c>
      <c r="I45" s="39" t="s">
        <v>0</v>
      </c>
      <c r="J45" s="160" t="s">
        <v>119</v>
      </c>
      <c r="K45" s="15"/>
    </row>
    <row r="46" spans="1:20" s="10" customFormat="1" ht="105" hidden="1" customHeight="1">
      <c r="A46" s="37" t="e">
        <f t="shared" si="0"/>
        <v>#REF!</v>
      </c>
      <c r="B46" s="37" t="s">
        <v>60</v>
      </c>
      <c r="C46" s="37" t="s">
        <v>12</v>
      </c>
      <c r="D46" s="37" t="s">
        <v>17</v>
      </c>
      <c r="E46" s="176" t="s">
        <v>118</v>
      </c>
      <c r="F46" s="113">
        <v>42801</v>
      </c>
      <c r="G46" s="126">
        <v>42902</v>
      </c>
      <c r="H46" s="39" t="s">
        <v>0</v>
      </c>
      <c r="I46" s="39" t="s">
        <v>0</v>
      </c>
      <c r="J46" s="160" t="s">
        <v>119</v>
      </c>
      <c r="K46" s="15"/>
    </row>
    <row r="47" spans="1:20" s="10" customFormat="1" ht="105" hidden="1" customHeight="1">
      <c r="A47" s="97" t="e">
        <f>+A46+1</f>
        <v>#REF!</v>
      </c>
      <c r="B47" s="97" t="s">
        <v>63</v>
      </c>
      <c r="C47" s="97" t="s">
        <v>12</v>
      </c>
      <c r="D47" s="97" t="s">
        <v>17</v>
      </c>
      <c r="E47" s="189" t="s">
        <v>119</v>
      </c>
      <c r="F47" s="115">
        <v>42801</v>
      </c>
      <c r="G47" s="115">
        <v>42902</v>
      </c>
      <c r="H47" s="97" t="s">
        <v>0</v>
      </c>
      <c r="I47" s="97" t="s">
        <v>0</v>
      </c>
      <c r="J47" s="189" t="s">
        <v>119</v>
      </c>
      <c r="K47" s="190"/>
    </row>
    <row r="48" spans="1:20" s="10" customFormat="1" ht="105" hidden="1" customHeight="1">
      <c r="A48" s="97" t="e">
        <f>+A47+1</f>
        <v>#REF!</v>
      </c>
      <c r="B48" s="97" t="s">
        <v>90</v>
      </c>
      <c r="C48" s="97" t="s">
        <v>20</v>
      </c>
      <c r="D48" s="97" t="s">
        <v>22</v>
      </c>
      <c r="E48" s="189" t="s">
        <v>119</v>
      </c>
      <c r="F48" s="115">
        <v>42836</v>
      </c>
      <c r="G48" s="115">
        <v>42909</v>
      </c>
      <c r="H48" s="197" t="s">
        <v>0</v>
      </c>
      <c r="I48" s="198" t="s">
        <v>0</v>
      </c>
      <c r="J48" s="189" t="s">
        <v>119</v>
      </c>
      <c r="K48" s="190"/>
    </row>
    <row r="49" spans="1:20" s="10" customFormat="1" ht="105" hidden="1" customHeight="1">
      <c r="A49" s="17" t="e">
        <f>+A48+1</f>
        <v>#REF!</v>
      </c>
      <c r="B49" s="17" t="s">
        <v>86</v>
      </c>
      <c r="C49" s="17" t="s">
        <v>20</v>
      </c>
      <c r="D49" s="17" t="s">
        <v>19</v>
      </c>
      <c r="E49" s="177" t="s">
        <v>0</v>
      </c>
      <c r="F49" s="163">
        <v>42797</v>
      </c>
      <c r="G49" s="19" t="s">
        <v>0</v>
      </c>
      <c r="H49" s="19" t="s">
        <v>0</v>
      </c>
      <c r="I49" s="19" t="s">
        <v>0</v>
      </c>
      <c r="J49" s="19" t="s">
        <v>0</v>
      </c>
      <c r="K49" s="190"/>
    </row>
    <row r="50" spans="1:20" s="10" customFormat="1" ht="105" customHeight="1">
      <c r="A50" s="17" t="e">
        <f>+A49+1</f>
        <v>#REF!</v>
      </c>
      <c r="B50" s="17" t="s">
        <v>67</v>
      </c>
      <c r="C50" s="17" t="s">
        <v>20</v>
      </c>
      <c r="D50" s="17" t="s">
        <v>21</v>
      </c>
      <c r="E50" s="177" t="s">
        <v>0</v>
      </c>
      <c r="F50" s="163">
        <v>42836</v>
      </c>
      <c r="G50" s="19" t="s">
        <v>0</v>
      </c>
      <c r="H50" s="19" t="s">
        <v>0</v>
      </c>
      <c r="I50" s="19" t="s">
        <v>150</v>
      </c>
      <c r="J50" s="19" t="s">
        <v>0</v>
      </c>
      <c r="K50" s="15"/>
    </row>
    <row r="51" spans="1:20" s="10" customFormat="1" ht="105" hidden="1" customHeight="1">
      <c r="A51" s="17" t="e">
        <f t="shared" si="0"/>
        <v>#REF!</v>
      </c>
      <c r="B51" s="17" t="s">
        <v>66</v>
      </c>
      <c r="C51" s="17" t="s">
        <v>2</v>
      </c>
      <c r="D51" s="17" t="s">
        <v>1</v>
      </c>
      <c r="E51" s="177" t="s">
        <v>0</v>
      </c>
      <c r="F51" s="163">
        <v>42864</v>
      </c>
      <c r="G51" s="19" t="s">
        <v>0</v>
      </c>
      <c r="H51" s="19" t="s">
        <v>0</v>
      </c>
      <c r="I51" s="19" t="s">
        <v>0</v>
      </c>
      <c r="J51" s="19" t="s">
        <v>0</v>
      </c>
      <c r="K51" s="15"/>
    </row>
    <row r="52" spans="1:20" s="10" customFormat="1" ht="105" hidden="1" customHeight="1">
      <c r="A52" s="17" t="e">
        <f t="shared" si="0"/>
        <v>#REF!</v>
      </c>
      <c r="B52" s="17" t="s">
        <v>71</v>
      </c>
      <c r="C52" s="17" t="s">
        <v>12</v>
      </c>
      <c r="D52" s="17" t="s">
        <v>13</v>
      </c>
      <c r="E52" s="164" t="s">
        <v>0</v>
      </c>
      <c r="F52" s="165">
        <v>42815</v>
      </c>
      <c r="G52" s="17" t="s">
        <v>0</v>
      </c>
      <c r="H52" s="17" t="s">
        <v>0</v>
      </c>
      <c r="I52" s="17" t="s">
        <v>0</v>
      </c>
      <c r="J52" s="17" t="s">
        <v>0</v>
      </c>
      <c r="K52" s="15"/>
    </row>
    <row r="53" spans="1:20" s="10" customFormat="1" ht="105" hidden="1" customHeight="1">
      <c r="A53" s="17" t="e">
        <f t="shared" si="0"/>
        <v>#REF!</v>
      </c>
      <c r="B53" s="17" t="s">
        <v>64</v>
      </c>
      <c r="C53" s="17" t="s">
        <v>12</v>
      </c>
      <c r="D53" s="17" t="s">
        <v>16</v>
      </c>
      <c r="E53" s="164" t="s">
        <v>0</v>
      </c>
      <c r="F53" s="165">
        <v>42836</v>
      </c>
      <c r="G53" s="17" t="s">
        <v>0</v>
      </c>
      <c r="H53" s="17" t="s">
        <v>0</v>
      </c>
      <c r="I53" s="17" t="s">
        <v>0</v>
      </c>
      <c r="J53" s="17" t="s">
        <v>0</v>
      </c>
      <c r="K53" s="15"/>
    </row>
    <row r="54" spans="1:20" s="10" customFormat="1" ht="105" hidden="1" customHeight="1">
      <c r="A54" s="17" t="e">
        <f>+A53+1</f>
        <v>#REF!</v>
      </c>
      <c r="B54" s="17" t="s">
        <v>57</v>
      </c>
      <c r="C54" s="17" t="s">
        <v>12</v>
      </c>
      <c r="D54" s="17" t="s">
        <v>18</v>
      </c>
      <c r="E54" s="17" t="s">
        <v>0</v>
      </c>
      <c r="F54" s="165">
        <v>42836</v>
      </c>
      <c r="G54" s="17" t="s">
        <v>0</v>
      </c>
      <c r="H54" s="17" t="s">
        <v>0</v>
      </c>
      <c r="I54" s="17" t="s">
        <v>0</v>
      </c>
      <c r="J54" s="17" t="s">
        <v>0</v>
      </c>
      <c r="K54" s="15"/>
    </row>
    <row r="55" spans="1:20" s="18" customFormat="1" ht="105" hidden="1" customHeight="1">
      <c r="A55" s="17" t="e">
        <f t="shared" si="0"/>
        <v>#REF!</v>
      </c>
      <c r="B55" s="17" t="s">
        <v>84</v>
      </c>
      <c r="C55" s="17" t="s">
        <v>12</v>
      </c>
      <c r="D55" s="17" t="s">
        <v>11</v>
      </c>
      <c r="E55" s="20" t="s">
        <v>0</v>
      </c>
      <c r="F55" s="20" t="s">
        <v>0</v>
      </c>
      <c r="G55" s="19" t="s">
        <v>0</v>
      </c>
      <c r="H55" s="19" t="s">
        <v>0</v>
      </c>
      <c r="I55" s="19" t="s">
        <v>0</v>
      </c>
      <c r="J55" s="19" t="s">
        <v>0</v>
      </c>
      <c r="K55" s="14"/>
      <c r="O55" s="166"/>
      <c r="P55" s="167"/>
      <c r="Q55" s="167"/>
      <c r="R55" s="168"/>
      <c r="S55" s="169"/>
      <c r="T55" s="13"/>
    </row>
    <row r="56" spans="1:20" s="10" customFormat="1" ht="105" hidden="1" customHeight="1">
      <c r="A56" s="17" t="e">
        <f t="shared" si="0"/>
        <v>#REF!</v>
      </c>
      <c r="B56" s="17" t="s">
        <v>68</v>
      </c>
      <c r="C56" s="17" t="s">
        <v>12</v>
      </c>
      <c r="D56" s="17" t="s">
        <v>87</v>
      </c>
      <c r="E56" s="20" t="s">
        <v>0</v>
      </c>
      <c r="F56" s="20" t="s">
        <v>0</v>
      </c>
      <c r="G56" s="19" t="s">
        <v>0</v>
      </c>
      <c r="H56" s="19" t="s">
        <v>0</v>
      </c>
      <c r="I56" s="19" t="s">
        <v>0</v>
      </c>
      <c r="J56" s="19" t="s">
        <v>0</v>
      </c>
      <c r="K56" s="15"/>
    </row>
    <row r="57" spans="1:20" s="10" customFormat="1" ht="105" hidden="1" customHeight="1">
      <c r="A57" s="17" t="e">
        <f t="shared" si="0"/>
        <v>#REF!</v>
      </c>
      <c r="B57" s="17" t="s">
        <v>59</v>
      </c>
      <c r="C57" s="17" t="s">
        <v>20</v>
      </c>
      <c r="D57" s="17" t="s">
        <v>23</v>
      </c>
      <c r="E57" s="17" t="s">
        <v>0</v>
      </c>
      <c r="F57" s="17" t="s">
        <v>0</v>
      </c>
      <c r="G57" s="17" t="s">
        <v>0</v>
      </c>
      <c r="H57" s="17" t="s">
        <v>0</v>
      </c>
      <c r="I57" s="17" t="s">
        <v>0</v>
      </c>
      <c r="J57" s="17" t="s">
        <v>0</v>
      </c>
      <c r="K57" s="15"/>
    </row>
    <row r="58" spans="1:20" s="10" customFormat="1" ht="105" hidden="1" customHeight="1">
      <c r="A58" s="17" t="e">
        <f t="shared" si="0"/>
        <v>#REF!</v>
      </c>
      <c r="B58" s="17" t="s">
        <v>58</v>
      </c>
      <c r="C58" s="17" t="s">
        <v>12</v>
      </c>
      <c r="D58" s="17" t="s">
        <v>16</v>
      </c>
      <c r="E58" s="17" t="s">
        <v>0</v>
      </c>
      <c r="F58" s="17" t="s">
        <v>0</v>
      </c>
      <c r="G58" s="17" t="s">
        <v>0</v>
      </c>
      <c r="H58" s="17" t="s">
        <v>0</v>
      </c>
      <c r="I58" s="17" t="s">
        <v>0</v>
      </c>
      <c r="J58" s="17" t="s">
        <v>0</v>
      </c>
      <c r="K58" s="15"/>
    </row>
    <row r="59" spans="1:20" s="10" customFormat="1" ht="105" hidden="1" customHeight="1">
      <c r="A59" s="17" t="e">
        <f t="shared" si="0"/>
        <v>#REF!</v>
      </c>
      <c r="B59" s="17" t="s">
        <v>92</v>
      </c>
      <c r="C59" s="17" t="s">
        <v>2</v>
      </c>
      <c r="D59" s="17" t="s">
        <v>3</v>
      </c>
      <c r="E59" s="17" t="s">
        <v>0</v>
      </c>
      <c r="F59" s="17" t="s">
        <v>0</v>
      </c>
      <c r="G59" s="17" t="s">
        <v>0</v>
      </c>
      <c r="H59" s="17" t="s">
        <v>0</v>
      </c>
      <c r="I59" s="17" t="s">
        <v>0</v>
      </c>
      <c r="J59" s="17" t="s">
        <v>0</v>
      </c>
      <c r="K59" s="15"/>
    </row>
    <row r="60" spans="1:20" s="16" customFormat="1" ht="61.5" customHeight="1">
      <c r="A60" s="191"/>
      <c r="B60" s="192" t="s">
        <v>33</v>
      </c>
      <c r="C60" s="192"/>
      <c r="D60" s="192"/>
      <c r="E60" s="193"/>
      <c r="F60" s="194"/>
      <c r="G60" s="194">
        <f>SUBTOTAL(109,HOSPITALES72615310182031217182018[CERTIFICACIÓN CONTRATO ENMIENDA])</f>
        <v>85773</v>
      </c>
      <c r="H60" s="194"/>
      <c r="I60" s="194">
        <f>SUBTOTAL(109,HOSPITALES72615310182031217182018[CONCEPTO])</f>
        <v>0</v>
      </c>
      <c r="J60" s="194"/>
      <c r="K60" s="195"/>
    </row>
    <row r="61" spans="1:20" s="200" customFormat="1" ht="61.5" customHeight="1">
      <c r="A61" s="26"/>
      <c r="B61" s="27"/>
      <c r="C61" s="27"/>
      <c r="D61" s="27"/>
      <c r="E61" s="28"/>
      <c r="F61" s="29"/>
      <c r="G61" s="29"/>
      <c r="H61" s="29"/>
      <c r="I61" s="30"/>
      <c r="J61" s="30"/>
    </row>
    <row r="62" spans="1:20" s="200" customFormat="1" ht="61.5" customHeight="1">
      <c r="A62" s="26"/>
      <c r="B62" s="27"/>
      <c r="C62" s="27"/>
      <c r="D62" s="27"/>
      <c r="E62" s="28"/>
      <c r="F62" s="29"/>
      <c r="G62" s="29"/>
      <c r="H62" s="29"/>
      <c r="I62" s="30"/>
      <c r="J62" s="30"/>
    </row>
    <row r="63" spans="1:20" s="200" customFormat="1" ht="61.5" customHeight="1">
      <c r="A63" s="26"/>
      <c r="B63" s="27"/>
      <c r="C63" s="27"/>
      <c r="D63" s="27"/>
      <c r="E63" s="31"/>
      <c r="F63" s="32"/>
      <c r="G63" s="32"/>
      <c r="H63" s="32"/>
      <c r="I63" s="33"/>
      <c r="J63" s="33"/>
    </row>
    <row r="64" spans="1:20" s="200" customFormat="1" ht="61.5" customHeight="1">
      <c r="A64" s="26"/>
      <c r="B64" s="27"/>
      <c r="C64" s="27"/>
      <c r="D64" s="27"/>
      <c r="E64" s="31"/>
      <c r="F64" s="32"/>
      <c r="G64" s="32"/>
      <c r="H64" s="32"/>
      <c r="I64" s="33"/>
      <c r="J64" s="33"/>
    </row>
    <row r="65" spans="1:10" s="200" customFormat="1" ht="61.5" customHeight="1">
      <c r="A65" s="26"/>
      <c r="B65" s="27"/>
      <c r="C65" s="27"/>
      <c r="D65" s="27"/>
      <c r="E65" s="31"/>
      <c r="F65" s="32"/>
      <c r="G65" s="32"/>
      <c r="H65" s="32"/>
      <c r="I65" s="33"/>
      <c r="J65" s="33"/>
    </row>
    <row r="66" spans="1:10" s="8" customFormat="1" ht="48.75" customHeight="1">
      <c r="A66" s="597"/>
      <c r="B66" s="597"/>
      <c r="C66" s="597"/>
      <c r="D66" s="597"/>
      <c r="E66" s="597"/>
    </row>
    <row r="67" spans="1:10" s="8" customFormat="1"/>
    <row r="68" spans="1:10" s="9" customFormat="1" ht="42" customHeight="1">
      <c r="B68" s="598"/>
      <c r="C68" s="598"/>
      <c r="D68" s="598"/>
      <c r="E68" s="598"/>
    </row>
    <row r="69" spans="1:10" s="8" customFormat="1" ht="21" customHeight="1">
      <c r="B69" s="598"/>
      <c r="C69" s="598"/>
      <c r="D69" s="598"/>
      <c r="E69" s="598"/>
    </row>
    <row r="70" spans="1:10" s="8" customFormat="1"/>
  </sheetData>
  <mergeCells count="10">
    <mergeCell ref="A7:J7"/>
    <mergeCell ref="A8:J8"/>
    <mergeCell ref="A66:E66"/>
    <mergeCell ref="B68:E69"/>
    <mergeCell ref="A1:H1"/>
    <mergeCell ref="A2:J2"/>
    <mergeCell ref="A3:J3"/>
    <mergeCell ref="A4:J4"/>
    <mergeCell ref="A5:F5"/>
    <mergeCell ref="A6:J6"/>
  </mergeCells>
  <printOptions horizontalCentered="1"/>
  <pageMargins left="0" right="0" top="0.19685039370078741" bottom="0.19685039370078741" header="0.31496062992125984" footer="0.31496062992125984"/>
  <pageSetup scale="44" fitToHeight="0" orientation="landscape"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144"/>
  <sheetViews>
    <sheetView view="pageBreakPreview" topLeftCell="A79" zoomScale="40" zoomScaleSheetLayoutView="40" workbookViewId="0">
      <selection activeCell="A6" sqref="A6:H6"/>
    </sheetView>
  </sheetViews>
  <sheetFormatPr baseColWidth="10" defaultColWidth="11.42578125" defaultRowHeight="16.5"/>
  <cols>
    <col min="1" max="1" width="12.5703125" style="1" customWidth="1"/>
    <col min="2" max="2" width="44" style="1" customWidth="1"/>
    <col min="3" max="3" width="37.42578125" style="1" customWidth="1"/>
    <col min="4" max="4" width="43.85546875" style="1" customWidth="1"/>
    <col min="5" max="5" width="43.140625" style="1" customWidth="1"/>
    <col min="6" max="6" width="88" style="1" customWidth="1"/>
    <col min="7" max="7" width="51.140625" style="1" hidden="1" customWidth="1"/>
    <col min="8" max="8" width="49.7109375" style="1" hidden="1" customWidth="1"/>
    <col min="9" max="9" width="53.140625" style="1" hidden="1" customWidth="1"/>
    <col min="10" max="10" width="111.85546875" style="1" customWidth="1"/>
    <col min="11" max="11" width="23" style="1" customWidth="1"/>
    <col min="12" max="12" width="22.140625" style="1" customWidth="1"/>
    <col min="13" max="13" width="19.28515625" style="1" customWidth="1"/>
    <col min="14" max="14" width="24" style="1" customWidth="1"/>
    <col min="15" max="15" width="22.5703125" style="1" customWidth="1"/>
    <col min="16" max="16" width="28.28515625" style="1" customWidth="1"/>
    <col min="17" max="17" width="23.28515625" style="1" customWidth="1"/>
    <col min="18" max="16384" width="11.42578125" style="1"/>
  </cols>
  <sheetData>
    <row r="1" spans="1:10" s="4" customFormat="1" ht="16.5" customHeight="1">
      <c r="A1" s="599"/>
      <c r="B1" s="599"/>
      <c r="C1" s="599"/>
      <c r="D1" s="599"/>
      <c r="E1" s="599"/>
      <c r="F1" s="470"/>
      <c r="G1" s="484"/>
    </row>
    <row r="2" spans="1:10" s="4" customFormat="1" ht="32.25" customHeight="1">
      <c r="A2" s="600" t="s">
        <v>32</v>
      </c>
      <c r="B2" s="600"/>
      <c r="C2" s="600"/>
      <c r="D2" s="600"/>
      <c r="E2" s="600"/>
      <c r="F2" s="600"/>
      <c r="G2" s="600"/>
      <c r="H2" s="600"/>
    </row>
    <row r="3" spans="1:10" s="4" customFormat="1" ht="51" customHeight="1">
      <c r="A3" s="601" t="s">
        <v>28</v>
      </c>
      <c r="B3" s="601"/>
      <c r="C3" s="601"/>
      <c r="D3" s="601"/>
      <c r="E3" s="601"/>
      <c r="F3" s="601"/>
      <c r="G3" s="601"/>
      <c r="H3" s="601"/>
    </row>
    <row r="4" spans="1:10" s="4" customFormat="1" ht="53.25" customHeight="1">
      <c r="A4" s="602" t="s">
        <v>290</v>
      </c>
      <c r="B4" s="602"/>
      <c r="C4" s="602"/>
      <c r="D4" s="602"/>
      <c r="E4" s="602"/>
      <c r="F4" s="602"/>
      <c r="G4" s="602"/>
      <c r="H4" s="602"/>
    </row>
    <row r="5" spans="1:10" s="4" customFormat="1" ht="5.25" customHeight="1">
      <c r="A5" s="603"/>
      <c r="B5" s="603"/>
      <c r="C5" s="603"/>
      <c r="D5" s="603"/>
      <c r="E5" s="603"/>
      <c r="F5" s="471"/>
      <c r="G5" s="485"/>
    </row>
    <row r="6" spans="1:10" s="5" customFormat="1" ht="42.75" customHeight="1">
      <c r="A6" s="604" t="s">
        <v>31</v>
      </c>
      <c r="B6" s="604"/>
      <c r="C6" s="604"/>
      <c r="D6" s="604"/>
      <c r="E6" s="604"/>
      <c r="F6" s="604"/>
      <c r="G6" s="604"/>
      <c r="H6" s="604"/>
    </row>
    <row r="7" spans="1:10" s="5" customFormat="1" ht="51.75" hidden="1" customHeight="1" thickBot="1">
      <c r="A7" s="595"/>
      <c r="B7" s="595"/>
      <c r="C7" s="595"/>
      <c r="D7" s="595"/>
      <c r="E7" s="595"/>
      <c r="F7" s="472"/>
      <c r="G7" s="472"/>
    </row>
    <row r="8" spans="1:10" s="6" customFormat="1" ht="51" hidden="1" customHeight="1" thickBot="1">
      <c r="A8" s="596" t="s">
        <v>93</v>
      </c>
      <c r="B8" s="596"/>
      <c r="C8" s="596"/>
      <c r="D8" s="596"/>
      <c r="E8" s="596"/>
      <c r="F8" s="235"/>
      <c r="G8" s="235"/>
    </row>
    <row r="9" spans="1:10" s="484" customFormat="1" ht="15" customHeight="1"/>
    <row r="10" spans="1:10" s="209" customFormat="1" ht="50.1" customHeight="1">
      <c r="A10" s="633" t="s">
        <v>273</v>
      </c>
      <c r="B10" s="633"/>
      <c r="C10" s="633"/>
      <c r="D10" s="633"/>
      <c r="E10" s="633"/>
      <c r="F10" s="633"/>
      <c r="G10" s="633"/>
      <c r="H10" s="633"/>
    </row>
    <row r="11" spans="1:10" s="479" customFormat="1" ht="15" customHeight="1">
      <c r="B11" s="218"/>
      <c r="C11" s="218"/>
      <c r="D11" s="218"/>
      <c r="E11" s="218"/>
      <c r="F11" s="218"/>
      <c r="G11" s="218"/>
    </row>
    <row r="12" spans="1:10" s="276" customFormat="1" ht="49.5" hidden="1" customHeight="1">
      <c r="A12" s="612" t="s">
        <v>274</v>
      </c>
      <c r="B12" s="612"/>
      <c r="C12" s="612"/>
      <c r="D12" s="612"/>
      <c r="E12" s="612"/>
      <c r="F12" s="612"/>
      <c r="G12" s="612"/>
      <c r="H12" s="612"/>
    </row>
    <row r="13" spans="1:10" s="479" customFormat="1" ht="15" customHeight="1"/>
    <row r="14" spans="1:10" s="293" customFormat="1" ht="35.25">
      <c r="A14" s="473" t="s">
        <v>341</v>
      </c>
      <c r="B14" s="628" t="s">
        <v>349</v>
      </c>
      <c r="C14" s="628"/>
      <c r="D14" s="628"/>
      <c r="E14" s="628"/>
      <c r="F14" s="628"/>
      <c r="G14" s="473" t="s">
        <v>352</v>
      </c>
      <c r="H14" s="473" t="s">
        <v>342</v>
      </c>
    </row>
    <row r="15" spans="1:10" s="479" customFormat="1" ht="15" customHeight="1"/>
    <row r="16" spans="1:10" s="278" customFormat="1" ht="90" customHeight="1">
      <c r="A16" s="474">
        <v>1</v>
      </c>
      <c r="B16" s="632" t="s">
        <v>426</v>
      </c>
      <c r="C16" s="632"/>
      <c r="D16" s="632"/>
      <c r="E16" s="632"/>
      <c r="F16" s="632"/>
      <c r="G16" s="309">
        <v>1</v>
      </c>
      <c r="H16" s="284">
        <v>122434996.81</v>
      </c>
      <c r="J16" s="474" t="s">
        <v>34</v>
      </c>
    </row>
    <row r="17" spans="1:10" s="481" customFormat="1" ht="80.099999999999994" customHeight="1">
      <c r="A17" s="474">
        <v>2</v>
      </c>
      <c r="B17" s="632" t="s">
        <v>29</v>
      </c>
      <c r="C17" s="632"/>
      <c r="D17" s="632"/>
      <c r="E17" s="632"/>
      <c r="F17" s="632"/>
      <c r="G17" s="309">
        <v>1</v>
      </c>
      <c r="H17" s="284">
        <v>251563525.24000001</v>
      </c>
      <c r="J17" s="474" t="s">
        <v>34</v>
      </c>
    </row>
    <row r="18" spans="1:10" ht="79.5" customHeight="1">
      <c r="A18" s="474">
        <v>3</v>
      </c>
      <c r="B18" s="632" t="s">
        <v>275</v>
      </c>
      <c r="C18" s="632"/>
      <c r="D18" s="632"/>
      <c r="E18" s="632"/>
      <c r="F18" s="632"/>
      <c r="G18" s="309">
        <v>1</v>
      </c>
      <c r="H18" s="284">
        <v>88167234.120000005</v>
      </c>
      <c r="J18" s="474" t="s">
        <v>34</v>
      </c>
    </row>
    <row r="19" spans="1:10" ht="80.099999999999994" customHeight="1">
      <c r="A19" s="474">
        <v>4</v>
      </c>
      <c r="B19" s="632" t="s">
        <v>276</v>
      </c>
      <c r="C19" s="632"/>
      <c r="D19" s="632"/>
      <c r="E19" s="632"/>
      <c r="F19" s="632"/>
      <c r="G19" s="309">
        <v>1</v>
      </c>
      <c r="H19" s="284">
        <v>54215537.420000002</v>
      </c>
      <c r="J19" s="474" t="s">
        <v>34</v>
      </c>
    </row>
    <row r="20" spans="1:10" ht="80.099999999999994" customHeight="1">
      <c r="A20" s="474">
        <v>5</v>
      </c>
      <c r="B20" s="632" t="s">
        <v>277</v>
      </c>
      <c r="C20" s="632"/>
      <c r="D20" s="632"/>
      <c r="E20" s="632"/>
      <c r="F20" s="632"/>
      <c r="G20" s="309">
        <v>1</v>
      </c>
      <c r="H20" s="284">
        <v>61111222.289999999</v>
      </c>
      <c r="J20" s="474" t="s">
        <v>34</v>
      </c>
    </row>
    <row r="21" spans="1:10" ht="80.099999999999994" customHeight="1">
      <c r="A21" s="474">
        <v>6</v>
      </c>
      <c r="B21" s="632" t="s">
        <v>278</v>
      </c>
      <c r="C21" s="632"/>
      <c r="D21" s="632"/>
      <c r="E21" s="632"/>
      <c r="F21" s="632"/>
      <c r="G21" s="309">
        <v>1</v>
      </c>
      <c r="H21" s="284">
        <v>119873897.45</v>
      </c>
      <c r="J21" s="474" t="s">
        <v>34</v>
      </c>
    </row>
    <row r="22" spans="1:10" ht="80.099999999999994" customHeight="1">
      <c r="A22" s="474">
        <v>7</v>
      </c>
      <c r="B22" s="632" t="s">
        <v>279</v>
      </c>
      <c r="C22" s="632"/>
      <c r="D22" s="632"/>
      <c r="E22" s="632"/>
      <c r="F22" s="632"/>
      <c r="G22" s="309">
        <v>1</v>
      </c>
      <c r="H22" s="284">
        <v>124075299.43000001</v>
      </c>
      <c r="J22" s="474" t="s">
        <v>34</v>
      </c>
    </row>
    <row r="23" spans="1:10" ht="80.099999999999994" customHeight="1">
      <c r="A23" s="474">
        <v>8</v>
      </c>
      <c r="B23" s="632" t="s">
        <v>280</v>
      </c>
      <c r="C23" s="632"/>
      <c r="D23" s="632"/>
      <c r="E23" s="632"/>
      <c r="F23" s="632"/>
      <c r="G23" s="309">
        <v>1</v>
      </c>
      <c r="H23" s="284">
        <v>105737579.70999999</v>
      </c>
      <c r="J23" s="474" t="s">
        <v>34</v>
      </c>
    </row>
    <row r="24" spans="1:10" ht="80.099999999999994" customHeight="1">
      <c r="A24" s="474">
        <v>9</v>
      </c>
      <c r="B24" s="632" t="s">
        <v>282</v>
      </c>
      <c r="C24" s="632"/>
      <c r="D24" s="632"/>
      <c r="E24" s="632"/>
      <c r="F24" s="632"/>
      <c r="G24" s="309">
        <v>1</v>
      </c>
      <c r="H24" s="284">
        <v>148144383.85703194</v>
      </c>
      <c r="J24" s="474" t="s">
        <v>34</v>
      </c>
    </row>
    <row r="25" spans="1:10" ht="80.099999999999994" customHeight="1">
      <c r="A25" s="474">
        <v>10</v>
      </c>
      <c r="B25" s="632" t="s">
        <v>283</v>
      </c>
      <c r="C25" s="632"/>
      <c r="D25" s="632"/>
      <c r="E25" s="632"/>
      <c r="F25" s="632"/>
      <c r="G25" s="309">
        <v>1</v>
      </c>
      <c r="H25" s="284">
        <v>392912149.30000001</v>
      </c>
      <c r="J25" s="474" t="s">
        <v>34</v>
      </c>
    </row>
    <row r="26" spans="1:10" ht="90" customHeight="1">
      <c r="A26" s="474">
        <v>11</v>
      </c>
      <c r="B26" s="632" t="s">
        <v>284</v>
      </c>
      <c r="C26" s="632"/>
      <c r="D26" s="632"/>
      <c r="E26" s="632"/>
      <c r="F26" s="632"/>
      <c r="G26" s="309">
        <v>1</v>
      </c>
      <c r="H26" s="284">
        <v>179668573.96000001</v>
      </c>
      <c r="J26" s="474" t="s">
        <v>34</v>
      </c>
    </row>
    <row r="27" spans="1:10" ht="90" customHeight="1">
      <c r="A27" s="474">
        <v>12</v>
      </c>
      <c r="B27" s="632" t="s">
        <v>285</v>
      </c>
      <c r="C27" s="632"/>
      <c r="D27" s="632"/>
      <c r="E27" s="632"/>
      <c r="F27" s="632"/>
      <c r="G27" s="309">
        <v>1</v>
      </c>
      <c r="H27" s="284">
        <v>58832299.07</v>
      </c>
      <c r="I27" s="1" t="s">
        <v>396</v>
      </c>
      <c r="J27" s="474" t="s">
        <v>34</v>
      </c>
    </row>
    <row r="28" spans="1:10" s="479" customFormat="1" ht="90" customHeight="1">
      <c r="A28" s="474">
        <v>13</v>
      </c>
      <c r="B28" s="662" t="s">
        <v>164</v>
      </c>
      <c r="C28" s="662"/>
      <c r="D28" s="662"/>
      <c r="E28" s="662"/>
      <c r="F28" s="662"/>
      <c r="G28" s="309">
        <v>1</v>
      </c>
      <c r="H28" s="284">
        <v>280439238.02999997</v>
      </c>
      <c r="J28" s="474" t="s">
        <v>34</v>
      </c>
    </row>
    <row r="29" spans="1:10" s="479" customFormat="1" ht="90" customHeight="1">
      <c r="A29" s="474">
        <v>14</v>
      </c>
      <c r="B29" s="632" t="s">
        <v>156</v>
      </c>
      <c r="C29" s="632"/>
      <c r="D29" s="632"/>
      <c r="E29" s="632"/>
      <c r="F29" s="632"/>
      <c r="G29" s="309">
        <v>1</v>
      </c>
      <c r="H29" s="285"/>
      <c r="J29" s="474" t="s">
        <v>34</v>
      </c>
    </row>
    <row r="30" spans="1:10" s="479" customFormat="1" ht="90" customHeight="1">
      <c r="A30" s="474">
        <v>15</v>
      </c>
      <c r="B30" s="663" t="s">
        <v>155</v>
      </c>
      <c r="C30" s="663"/>
      <c r="D30" s="663"/>
      <c r="E30" s="663"/>
      <c r="F30" s="663"/>
      <c r="G30" s="309">
        <v>1</v>
      </c>
      <c r="H30" s="285"/>
      <c r="J30" s="474" t="s">
        <v>34</v>
      </c>
    </row>
    <row r="31" spans="1:10" s="479" customFormat="1" ht="90" customHeight="1">
      <c r="A31" s="474">
        <v>16</v>
      </c>
      <c r="B31" s="663" t="s">
        <v>157</v>
      </c>
      <c r="C31" s="663"/>
      <c r="D31" s="663"/>
      <c r="E31" s="663"/>
      <c r="F31" s="663"/>
      <c r="G31" s="309">
        <v>1</v>
      </c>
      <c r="H31" s="285"/>
      <c r="J31" s="474" t="s">
        <v>34</v>
      </c>
    </row>
    <row r="32" spans="1:10" s="479" customFormat="1" ht="90" customHeight="1">
      <c r="A32" s="474">
        <v>17</v>
      </c>
      <c r="B32" s="662" t="s">
        <v>161</v>
      </c>
      <c r="C32" s="662"/>
      <c r="D32" s="662"/>
      <c r="E32" s="662"/>
      <c r="F32" s="662"/>
      <c r="G32" s="309">
        <v>1</v>
      </c>
      <c r="H32" s="285"/>
      <c r="J32" s="474" t="s">
        <v>34</v>
      </c>
    </row>
    <row r="33" spans="1:10" s="479" customFormat="1" ht="90" customHeight="1">
      <c r="A33" s="474">
        <v>18</v>
      </c>
      <c r="B33" s="662" t="s">
        <v>165</v>
      </c>
      <c r="C33" s="662"/>
      <c r="D33" s="662"/>
      <c r="E33" s="662"/>
      <c r="F33" s="662"/>
      <c r="G33" s="309">
        <v>1</v>
      </c>
      <c r="H33" s="285"/>
      <c r="J33" s="474" t="s">
        <v>34</v>
      </c>
    </row>
    <row r="34" spans="1:10" s="479" customFormat="1" ht="90" customHeight="1">
      <c r="A34" s="474">
        <v>19</v>
      </c>
      <c r="B34" s="662" t="s">
        <v>162</v>
      </c>
      <c r="C34" s="662"/>
      <c r="D34" s="662"/>
      <c r="E34" s="662"/>
      <c r="F34" s="662"/>
      <c r="G34" s="309">
        <v>1</v>
      </c>
      <c r="H34" s="285"/>
      <c r="J34" s="474" t="s">
        <v>34</v>
      </c>
    </row>
    <row r="35" spans="1:10" s="479" customFormat="1" ht="90" customHeight="1">
      <c r="A35" s="474">
        <v>20</v>
      </c>
      <c r="B35" s="662" t="s">
        <v>160</v>
      </c>
      <c r="C35" s="662"/>
      <c r="D35" s="662"/>
      <c r="E35" s="662"/>
      <c r="F35" s="662"/>
      <c r="G35" s="309"/>
      <c r="H35" s="285"/>
      <c r="J35" s="474" t="s">
        <v>34</v>
      </c>
    </row>
    <row r="36" spans="1:10" s="479" customFormat="1" ht="90" customHeight="1">
      <c r="A36" s="474">
        <v>21</v>
      </c>
      <c r="B36" s="662" t="s">
        <v>427</v>
      </c>
      <c r="C36" s="662"/>
      <c r="D36" s="662"/>
      <c r="E36" s="662"/>
      <c r="F36" s="662"/>
      <c r="G36" s="309"/>
      <c r="H36" s="285"/>
      <c r="J36" s="474" t="s">
        <v>34</v>
      </c>
    </row>
    <row r="37" spans="1:10" s="479" customFormat="1" ht="90" customHeight="1">
      <c r="A37" s="474">
        <v>22</v>
      </c>
      <c r="B37" s="662" t="s">
        <v>153</v>
      </c>
      <c r="C37" s="662"/>
      <c r="D37" s="662"/>
      <c r="E37" s="662"/>
      <c r="F37" s="662"/>
      <c r="G37" s="309"/>
      <c r="H37" s="285"/>
      <c r="J37" s="474" t="s">
        <v>34</v>
      </c>
    </row>
    <row r="38" spans="1:10" s="479" customFormat="1" ht="90" customHeight="1">
      <c r="A38" s="474">
        <v>23</v>
      </c>
      <c r="B38" s="662" t="s">
        <v>159</v>
      </c>
      <c r="C38" s="662"/>
      <c r="D38" s="662"/>
      <c r="E38" s="662"/>
      <c r="F38" s="662"/>
      <c r="G38" s="309"/>
      <c r="H38" s="285"/>
      <c r="J38" s="474" t="s">
        <v>34</v>
      </c>
    </row>
    <row r="39" spans="1:10" s="479" customFormat="1" ht="90" customHeight="1">
      <c r="A39" s="474">
        <v>24</v>
      </c>
      <c r="B39" s="662" t="s">
        <v>238</v>
      </c>
      <c r="C39" s="662"/>
      <c r="D39" s="662"/>
      <c r="E39" s="662"/>
      <c r="F39" s="662"/>
      <c r="G39" s="309"/>
      <c r="H39" s="285"/>
      <c r="J39" s="474" t="s">
        <v>34</v>
      </c>
    </row>
    <row r="40" spans="1:10" s="479" customFormat="1" ht="90" customHeight="1">
      <c r="A40" s="474">
        <v>25</v>
      </c>
      <c r="B40" s="632" t="s">
        <v>236</v>
      </c>
      <c r="C40" s="632"/>
      <c r="D40" s="632"/>
      <c r="E40" s="632"/>
      <c r="F40" s="632"/>
      <c r="G40" s="309"/>
      <c r="H40" s="285"/>
      <c r="J40" s="474" t="s">
        <v>34</v>
      </c>
    </row>
    <row r="41" spans="1:10" s="479" customFormat="1" ht="90" customHeight="1">
      <c r="A41" s="429">
        <v>26</v>
      </c>
      <c r="B41" s="632" t="s">
        <v>418</v>
      </c>
      <c r="C41" s="632"/>
      <c r="D41" s="632"/>
      <c r="E41" s="632"/>
      <c r="F41" s="632"/>
      <c r="G41" s="309"/>
      <c r="H41" s="285"/>
      <c r="J41" s="474" t="s">
        <v>34</v>
      </c>
    </row>
    <row r="42" spans="1:10" s="479" customFormat="1" ht="90" customHeight="1">
      <c r="A42" s="429">
        <v>27</v>
      </c>
      <c r="B42" s="662" t="s">
        <v>163</v>
      </c>
      <c r="C42" s="662"/>
      <c r="D42" s="662"/>
      <c r="E42" s="662"/>
      <c r="F42" s="662"/>
      <c r="G42" s="309"/>
      <c r="H42" s="285"/>
      <c r="J42" s="474" t="s">
        <v>34</v>
      </c>
    </row>
    <row r="43" spans="1:10" s="479" customFormat="1" ht="90" customHeight="1">
      <c r="A43" s="429">
        <v>28</v>
      </c>
      <c r="B43" s="632" t="s">
        <v>242</v>
      </c>
      <c r="C43" s="632"/>
      <c r="D43" s="632"/>
      <c r="E43" s="632"/>
      <c r="F43" s="632"/>
      <c r="G43" s="309"/>
      <c r="H43" s="285"/>
      <c r="J43" s="474" t="s">
        <v>34</v>
      </c>
    </row>
    <row r="44" spans="1:10" s="479" customFormat="1" ht="90" customHeight="1">
      <c r="A44" s="429">
        <v>29</v>
      </c>
      <c r="B44" s="632" t="s">
        <v>237</v>
      </c>
      <c r="C44" s="632"/>
      <c r="D44" s="632"/>
      <c r="E44" s="632"/>
      <c r="F44" s="632"/>
      <c r="G44" s="309"/>
      <c r="H44" s="285"/>
      <c r="J44" s="474" t="s">
        <v>34</v>
      </c>
    </row>
    <row r="45" spans="1:10" s="479" customFormat="1" ht="90" customHeight="1">
      <c r="A45" s="429">
        <v>30</v>
      </c>
      <c r="B45" s="632" t="s">
        <v>240</v>
      </c>
      <c r="C45" s="632"/>
      <c r="D45" s="632"/>
      <c r="E45" s="632"/>
      <c r="F45" s="632"/>
      <c r="G45" s="309"/>
      <c r="H45" s="285"/>
      <c r="J45" s="474"/>
    </row>
    <row r="46" spans="1:10" s="479" customFormat="1" ht="90" customHeight="1">
      <c r="A46" s="429">
        <v>31</v>
      </c>
      <c r="B46" s="632" t="s">
        <v>235</v>
      </c>
      <c r="C46" s="632"/>
      <c r="D46" s="632"/>
      <c r="E46" s="632"/>
      <c r="F46" s="632"/>
      <c r="G46" s="632"/>
      <c r="H46" s="285"/>
      <c r="J46" s="474"/>
    </row>
    <row r="47" spans="1:10" s="479" customFormat="1" ht="90" customHeight="1">
      <c r="A47" s="429">
        <v>32</v>
      </c>
      <c r="B47" s="632" t="s">
        <v>158</v>
      </c>
      <c r="C47" s="632"/>
      <c r="D47" s="632"/>
      <c r="E47" s="632"/>
      <c r="F47" s="632"/>
      <c r="G47" s="474"/>
      <c r="H47" s="285"/>
      <c r="J47" s="474"/>
    </row>
    <row r="48" spans="1:10" s="479" customFormat="1" ht="90" customHeight="1">
      <c r="A48" s="474">
        <v>33</v>
      </c>
      <c r="B48" s="733" t="s">
        <v>241</v>
      </c>
      <c r="C48" s="734"/>
      <c r="D48" s="734"/>
      <c r="E48" s="734"/>
      <c r="F48" s="735"/>
      <c r="G48" s="310"/>
      <c r="H48" s="285"/>
      <c r="J48" s="474" t="s">
        <v>34</v>
      </c>
    </row>
    <row r="49" spans="1:10" s="481" customFormat="1" ht="99.95" customHeight="1">
      <c r="A49" s="474">
        <v>34</v>
      </c>
      <c r="B49" s="634" t="s">
        <v>264</v>
      </c>
      <c r="C49" s="635"/>
      <c r="D49" s="635"/>
      <c r="E49" s="635"/>
      <c r="F49" s="636"/>
      <c r="G49" s="309">
        <v>1</v>
      </c>
      <c r="H49" s="284">
        <v>1887928665.9100001</v>
      </c>
    </row>
    <row r="50" spans="1:10" s="278" customFormat="1" ht="10.5" customHeight="1">
      <c r="A50" s="479"/>
      <c r="B50" s="218"/>
      <c r="C50" s="218"/>
      <c r="D50" s="218"/>
      <c r="E50" s="218"/>
      <c r="F50" s="218"/>
      <c r="G50" s="218"/>
      <c r="H50" s="479"/>
    </row>
    <row r="51" spans="1:10" s="481" customFormat="1" ht="35.25">
      <c r="A51" s="612" t="s">
        <v>269</v>
      </c>
      <c r="B51" s="612"/>
      <c r="C51" s="612"/>
      <c r="D51" s="612"/>
      <c r="E51" s="612"/>
      <c r="F51" s="612"/>
      <c r="G51" s="612"/>
      <c r="H51" s="612"/>
    </row>
    <row r="52" spans="1:10" s="481" customFormat="1" ht="9.75" customHeight="1">
      <c r="A52" s="479"/>
      <c r="B52" s="479"/>
      <c r="C52" s="479"/>
      <c r="D52" s="479"/>
      <c r="E52" s="479"/>
      <c r="F52" s="479"/>
      <c r="G52" s="479"/>
      <c r="H52" s="479"/>
    </row>
    <row r="53" spans="1:10" s="481" customFormat="1" ht="96" customHeight="1">
      <c r="A53" s="474">
        <v>3</v>
      </c>
      <c r="B53" s="632" t="s">
        <v>270</v>
      </c>
      <c r="C53" s="632"/>
      <c r="D53" s="632"/>
      <c r="E53" s="632"/>
      <c r="F53" s="474" t="s">
        <v>0</v>
      </c>
      <c r="G53" s="314" t="s">
        <v>358</v>
      </c>
      <c r="H53" s="284">
        <v>440248586.51999998</v>
      </c>
    </row>
    <row r="54" spans="1:10" s="481" customFormat="1" ht="96" customHeight="1">
      <c r="A54" s="474">
        <v>4</v>
      </c>
      <c r="B54" s="632" t="s">
        <v>272</v>
      </c>
      <c r="C54" s="632"/>
      <c r="D54" s="632"/>
      <c r="E54" s="632"/>
      <c r="F54" s="474" t="s">
        <v>0</v>
      </c>
      <c r="G54" s="313" t="s">
        <v>357</v>
      </c>
      <c r="H54" s="284">
        <v>3062998707.0500002</v>
      </c>
      <c r="I54" s="284">
        <v>2253590771.7800002</v>
      </c>
    </row>
    <row r="55" spans="1:10" s="484" customFormat="1" ht="15" customHeight="1"/>
    <row r="56" spans="1:10" s="276" customFormat="1" ht="49.5" customHeight="1">
      <c r="A56" s="612" t="s">
        <v>154</v>
      </c>
      <c r="B56" s="612"/>
      <c r="C56" s="612"/>
      <c r="D56" s="612"/>
      <c r="E56" s="612"/>
      <c r="F56" s="612"/>
      <c r="G56" s="612"/>
      <c r="H56" s="612"/>
    </row>
    <row r="57" spans="1:10" s="479" customFormat="1" ht="15" customHeight="1"/>
    <row r="58" spans="1:10" s="293" customFormat="1" ht="35.25">
      <c r="A58" s="473" t="s">
        <v>341</v>
      </c>
      <c r="B58" s="628" t="s">
        <v>349</v>
      </c>
      <c r="C58" s="628"/>
      <c r="D58" s="628"/>
      <c r="E58" s="628"/>
      <c r="F58" s="473"/>
      <c r="G58" s="473" t="s">
        <v>352</v>
      </c>
      <c r="H58" s="473" t="s">
        <v>342</v>
      </c>
    </row>
    <row r="59" spans="1:10" s="479" customFormat="1" ht="15" customHeight="1">
      <c r="J59" s="392"/>
    </row>
    <row r="60" spans="1:10" s="481" customFormat="1" ht="123" customHeight="1">
      <c r="A60" s="482">
        <v>1</v>
      </c>
      <c r="B60" s="732" t="s">
        <v>243</v>
      </c>
      <c r="C60" s="732"/>
      <c r="D60" s="732"/>
      <c r="E60" s="732"/>
      <c r="F60" s="482" t="s">
        <v>457</v>
      </c>
    </row>
    <row r="61" spans="1:10" s="278" customFormat="1" ht="82.5" customHeight="1">
      <c r="A61" s="482">
        <v>2</v>
      </c>
      <c r="B61" s="732" t="s">
        <v>248</v>
      </c>
      <c r="C61" s="732"/>
      <c r="D61" s="732"/>
      <c r="E61" s="732"/>
      <c r="F61" s="460" t="s">
        <v>450</v>
      </c>
      <c r="G61" s="309">
        <v>0.7</v>
      </c>
      <c r="H61" s="285">
        <v>81857440.680000007</v>
      </c>
    </row>
    <row r="62" spans="1:10" s="278" customFormat="1" ht="82.5" customHeight="1">
      <c r="A62" s="482">
        <v>3</v>
      </c>
      <c r="B62" s="732" t="s">
        <v>246</v>
      </c>
      <c r="C62" s="732"/>
      <c r="D62" s="732"/>
      <c r="E62" s="732"/>
      <c r="F62" s="460" t="s">
        <v>450</v>
      </c>
      <c r="G62" s="312"/>
      <c r="H62" s="286"/>
    </row>
    <row r="63" spans="1:10" s="481" customFormat="1" ht="82.5" customHeight="1">
      <c r="A63" s="483">
        <v>4</v>
      </c>
      <c r="B63" s="671" t="s">
        <v>247</v>
      </c>
      <c r="C63" s="671"/>
      <c r="D63" s="671"/>
      <c r="E63" s="671"/>
      <c r="F63" s="464" t="s">
        <v>451</v>
      </c>
      <c r="G63" s="309">
        <v>0.6</v>
      </c>
      <c r="H63" s="284">
        <v>347974721.06</v>
      </c>
      <c r="J63" s="481">
        <f>56-30</f>
        <v>26</v>
      </c>
    </row>
    <row r="64" spans="1:10" s="481" customFormat="1" ht="82.5" customHeight="1">
      <c r="A64" s="483">
        <v>5</v>
      </c>
      <c r="B64" s="671" t="s">
        <v>245</v>
      </c>
      <c r="C64" s="671"/>
      <c r="D64" s="671"/>
      <c r="E64" s="671"/>
      <c r="F64" s="464" t="s">
        <v>451</v>
      </c>
      <c r="G64" s="309"/>
      <c r="H64" s="285"/>
    </row>
    <row r="65" spans="1:11" s="481" customFormat="1" ht="82.5" customHeight="1">
      <c r="A65" s="483">
        <v>6</v>
      </c>
      <c r="B65" s="671" t="s">
        <v>252</v>
      </c>
      <c r="C65" s="671"/>
      <c r="D65" s="671"/>
      <c r="E65" s="671"/>
      <c r="F65" s="464" t="s">
        <v>451</v>
      </c>
      <c r="G65" s="309"/>
      <c r="H65" s="285"/>
      <c r="J65" s="481">
        <f>26-4</f>
        <v>22</v>
      </c>
    </row>
    <row r="66" spans="1:11" s="481" customFormat="1" ht="82.5" customHeight="1">
      <c r="A66" s="483">
        <v>7</v>
      </c>
      <c r="B66" s="666" t="s">
        <v>254</v>
      </c>
      <c r="C66" s="666"/>
      <c r="D66" s="666"/>
      <c r="E66" s="666"/>
      <c r="F66" s="464" t="s">
        <v>451</v>
      </c>
      <c r="G66" s="309"/>
      <c r="H66" s="285"/>
    </row>
    <row r="67" spans="1:11" s="481" customFormat="1" ht="82.5" customHeight="1">
      <c r="A67" s="483">
        <v>8</v>
      </c>
      <c r="B67" s="666" t="s">
        <v>397</v>
      </c>
      <c r="C67" s="666"/>
      <c r="D67" s="666"/>
      <c r="E67" s="666"/>
      <c r="F67" s="464" t="s">
        <v>451</v>
      </c>
      <c r="G67" s="476"/>
      <c r="H67" s="287"/>
    </row>
    <row r="68" spans="1:11" s="481" customFormat="1" ht="82.5" customHeight="1">
      <c r="A68" s="483">
        <v>9</v>
      </c>
      <c r="B68" s="729" t="s">
        <v>239</v>
      </c>
      <c r="C68" s="730"/>
      <c r="D68" s="730"/>
      <c r="E68" s="731"/>
      <c r="F68" s="483" t="s">
        <v>456</v>
      </c>
      <c r="G68" s="456"/>
      <c r="H68" s="287"/>
    </row>
    <row r="69" spans="1:11" s="481" customFormat="1" ht="82.5" customHeight="1">
      <c r="A69" s="474">
        <v>10</v>
      </c>
      <c r="B69" s="632" t="s">
        <v>260</v>
      </c>
      <c r="C69" s="632"/>
      <c r="D69" s="632"/>
      <c r="E69" s="632"/>
      <c r="F69" s="474" t="s">
        <v>449</v>
      </c>
      <c r="G69" s="476"/>
      <c r="H69" s="287"/>
    </row>
    <row r="70" spans="1:11" s="481" customFormat="1" ht="82.5" customHeight="1">
      <c r="A70" s="474">
        <v>11</v>
      </c>
      <c r="B70" s="632" t="s">
        <v>253</v>
      </c>
      <c r="C70" s="632"/>
      <c r="D70" s="632"/>
      <c r="E70" s="632"/>
      <c r="F70" s="474" t="s">
        <v>446</v>
      </c>
      <c r="G70" s="476" t="s">
        <v>353</v>
      </c>
      <c r="H70" s="287">
        <v>227120063.56999999</v>
      </c>
    </row>
    <row r="71" spans="1:11" s="481" customFormat="1" ht="82.5" customHeight="1">
      <c r="A71" s="474">
        <v>12</v>
      </c>
      <c r="B71" s="664" t="s">
        <v>249</v>
      </c>
      <c r="C71" s="664"/>
      <c r="D71" s="664"/>
      <c r="E71" s="664"/>
      <c r="F71" s="474" t="s">
        <v>446</v>
      </c>
      <c r="G71" s="476"/>
      <c r="H71" s="287"/>
    </row>
    <row r="72" spans="1:11" s="481" customFormat="1" ht="82.5" customHeight="1">
      <c r="A72" s="474">
        <v>13</v>
      </c>
      <c r="B72" s="664" t="s">
        <v>250</v>
      </c>
      <c r="C72" s="664"/>
      <c r="D72" s="664"/>
      <c r="E72" s="664"/>
      <c r="F72" s="474" t="s">
        <v>446</v>
      </c>
      <c r="G72" s="476"/>
      <c r="H72" s="287"/>
    </row>
    <row r="73" spans="1:11" s="481" customFormat="1" ht="82.5" customHeight="1">
      <c r="A73" s="474">
        <v>14</v>
      </c>
      <c r="B73" s="632" t="s">
        <v>256</v>
      </c>
      <c r="C73" s="632"/>
      <c r="D73" s="632"/>
      <c r="E73" s="632"/>
      <c r="F73" s="474" t="s">
        <v>446</v>
      </c>
      <c r="G73" s="476"/>
      <c r="H73" s="287"/>
    </row>
    <row r="74" spans="1:11" s="481" customFormat="1" ht="82.5" customHeight="1">
      <c r="A74" s="474">
        <v>15</v>
      </c>
      <c r="B74" s="632" t="s">
        <v>255</v>
      </c>
      <c r="C74" s="632"/>
      <c r="D74" s="632"/>
      <c r="E74" s="632"/>
      <c r="F74" s="474" t="s">
        <v>446</v>
      </c>
      <c r="G74" s="476"/>
      <c r="H74" s="287"/>
    </row>
    <row r="75" spans="1:11" ht="82.5" customHeight="1">
      <c r="A75" s="474">
        <v>16</v>
      </c>
      <c r="B75" s="632" t="s">
        <v>258</v>
      </c>
      <c r="C75" s="632"/>
      <c r="D75" s="632"/>
      <c r="E75" s="632"/>
      <c r="F75" s="474" t="s">
        <v>446</v>
      </c>
      <c r="G75" s="309">
        <v>0.4</v>
      </c>
      <c r="H75" s="284">
        <v>427080757.10000002</v>
      </c>
    </row>
    <row r="76" spans="1:11" s="481" customFormat="1" ht="99.95" customHeight="1">
      <c r="A76" s="474">
        <v>17</v>
      </c>
      <c r="B76" s="609" t="s">
        <v>266</v>
      </c>
      <c r="C76" s="610"/>
      <c r="D76" s="610"/>
      <c r="E76" s="611"/>
      <c r="F76" s="474" t="s">
        <v>446</v>
      </c>
      <c r="G76" s="309" t="s">
        <v>0</v>
      </c>
      <c r="H76" s="284">
        <v>6993757025.2799997</v>
      </c>
    </row>
    <row r="77" spans="1:11" s="276" customFormat="1" ht="73.5" customHeight="1">
      <c r="A77" s="474">
        <v>18</v>
      </c>
      <c r="B77" s="609" t="s">
        <v>268</v>
      </c>
      <c r="C77" s="610"/>
      <c r="D77" s="610"/>
      <c r="E77" s="611"/>
      <c r="F77" s="474" t="s">
        <v>446</v>
      </c>
      <c r="G77" s="475" t="s">
        <v>356</v>
      </c>
      <c r="H77" s="284">
        <v>463998343.69</v>
      </c>
      <c r="I77" s="284">
        <v>463998343.69</v>
      </c>
    </row>
    <row r="78" spans="1:11" s="479" customFormat="1" ht="73.5" customHeight="1">
      <c r="A78" s="474">
        <v>19</v>
      </c>
      <c r="B78" s="632" t="s">
        <v>271</v>
      </c>
      <c r="C78" s="632"/>
      <c r="D78" s="632"/>
      <c r="E78" s="632"/>
      <c r="F78" s="474" t="s">
        <v>446</v>
      </c>
      <c r="G78" s="309">
        <v>0.15</v>
      </c>
      <c r="H78" s="284">
        <v>722908395.69000006</v>
      </c>
      <c r="I78" s="288">
        <v>1062716359.4518349</v>
      </c>
      <c r="K78" s="479" t="s">
        <v>346</v>
      </c>
    </row>
    <row r="79" spans="1:11" s="479" customFormat="1" ht="73.5" customHeight="1">
      <c r="A79" s="474">
        <v>20</v>
      </c>
      <c r="B79" s="634" t="s">
        <v>458</v>
      </c>
      <c r="C79" s="635"/>
      <c r="D79" s="635"/>
      <c r="E79" s="636"/>
      <c r="F79" s="474" t="s">
        <v>446</v>
      </c>
      <c r="G79" s="309"/>
      <c r="H79" s="286"/>
      <c r="I79" s="487"/>
    </row>
    <row r="80" spans="1:11" s="278" customFormat="1" ht="82.5" customHeight="1">
      <c r="A80" s="474">
        <v>21</v>
      </c>
      <c r="B80" s="632" t="s">
        <v>455</v>
      </c>
      <c r="C80" s="632"/>
      <c r="D80" s="632"/>
      <c r="E80" s="632"/>
      <c r="F80" s="474" t="s">
        <v>453</v>
      </c>
      <c r="G80" s="309"/>
      <c r="H80" s="286"/>
    </row>
    <row r="81" spans="1:8" s="278" customFormat="1" ht="82.5" customHeight="1">
      <c r="A81" s="474">
        <v>22</v>
      </c>
      <c r="B81" s="632" t="s">
        <v>454</v>
      </c>
      <c r="C81" s="632"/>
      <c r="D81" s="632"/>
      <c r="E81" s="632"/>
      <c r="F81" s="474" t="s">
        <v>453</v>
      </c>
      <c r="G81" s="309"/>
      <c r="H81" s="286"/>
    </row>
    <row r="82" spans="1:8" s="481" customFormat="1" ht="123" customHeight="1">
      <c r="A82" s="474">
        <v>23</v>
      </c>
      <c r="B82" s="632" t="s">
        <v>259</v>
      </c>
      <c r="C82" s="632"/>
      <c r="D82" s="632"/>
      <c r="E82" s="632"/>
      <c r="F82" s="474" t="s">
        <v>447</v>
      </c>
      <c r="G82" s="476"/>
      <c r="H82" s="287"/>
    </row>
    <row r="83" spans="1:8" s="278" customFormat="1" ht="82.5" customHeight="1">
      <c r="A83" s="474">
        <v>24</v>
      </c>
      <c r="B83" s="632" t="s">
        <v>417</v>
      </c>
      <c r="C83" s="632"/>
      <c r="D83" s="632"/>
      <c r="E83" s="632"/>
      <c r="F83" s="474" t="s">
        <v>445</v>
      </c>
      <c r="G83" s="309">
        <v>0.5</v>
      </c>
      <c r="H83" s="285">
        <v>294294380.06999999</v>
      </c>
    </row>
    <row r="84" spans="1:8" ht="82.5" customHeight="1">
      <c r="A84" s="474">
        <v>25</v>
      </c>
      <c r="B84" s="664" t="s">
        <v>251</v>
      </c>
      <c r="C84" s="664"/>
      <c r="D84" s="664"/>
      <c r="E84" s="664"/>
      <c r="F84" s="474" t="s">
        <v>444</v>
      </c>
      <c r="G84" s="309">
        <v>0.5</v>
      </c>
      <c r="H84" s="286">
        <v>231071640.88999999</v>
      </c>
    </row>
    <row r="86" spans="1:8" s="481" customFormat="1" ht="54.75" customHeight="1">
      <c r="A86" s="480"/>
      <c r="B86" s="480"/>
      <c r="C86" s="480"/>
      <c r="D86" s="480"/>
      <c r="E86" s="480"/>
      <c r="F86" s="480"/>
      <c r="G86" s="480"/>
      <c r="H86" s="292">
        <f>SUM(H76:H85)</f>
        <v>8706029785.6199989</v>
      </c>
    </row>
    <row r="87" spans="1:8" s="216" customFormat="1" ht="15" customHeight="1">
      <c r="B87" s="219"/>
      <c r="C87" s="219"/>
      <c r="D87" s="219"/>
      <c r="E87" s="219"/>
      <c r="F87" s="219"/>
    </row>
    <row r="88" spans="1:8" s="216" customFormat="1" ht="33.75" customHeight="1">
      <c r="B88" s="644"/>
      <c r="C88" s="644"/>
      <c r="D88" s="644"/>
      <c r="E88" s="644"/>
      <c r="F88" s="477"/>
      <c r="G88" s="477"/>
      <c r="H88" s="298" t="e">
        <f>SUM(#REF!+H86+#REF!+#REF!+#REF!)</f>
        <v>#REF!</v>
      </c>
    </row>
    <row r="89" spans="1:8" s="216" customFormat="1" ht="15" customHeight="1">
      <c r="B89" s="219"/>
      <c r="C89" s="219"/>
      <c r="D89" s="219"/>
      <c r="E89" s="219"/>
      <c r="F89" s="219"/>
    </row>
    <row r="90" spans="1:8" s="216" customFormat="1" ht="15" customHeight="1">
      <c r="B90" s="219"/>
      <c r="C90" s="219"/>
      <c r="D90" s="219"/>
      <c r="E90" s="219"/>
      <c r="F90" s="219"/>
    </row>
    <row r="91" spans="1:8" s="216" customFormat="1" ht="15" customHeight="1">
      <c r="B91" s="219"/>
      <c r="C91" s="219"/>
      <c r="D91" s="219"/>
      <c r="E91" s="219"/>
      <c r="F91" s="219"/>
    </row>
    <row r="92" spans="1:8" s="216" customFormat="1" ht="15" customHeight="1">
      <c r="B92" s="219"/>
      <c r="C92" s="219"/>
      <c r="D92" s="219"/>
      <c r="E92" s="219"/>
      <c r="F92" s="219"/>
    </row>
    <row r="93" spans="1:8" s="216" customFormat="1" ht="15" customHeight="1">
      <c r="B93" s="219"/>
      <c r="C93" s="219"/>
      <c r="D93" s="219"/>
      <c r="E93" s="219"/>
      <c r="F93" s="219"/>
    </row>
    <row r="94" spans="1:8" s="216" customFormat="1" ht="15" customHeight="1">
      <c r="B94" s="219"/>
      <c r="C94" s="219"/>
      <c r="D94" s="219"/>
      <c r="E94" s="219"/>
      <c r="F94" s="219"/>
    </row>
    <row r="95" spans="1:8" s="216" customFormat="1" ht="15" customHeight="1">
      <c r="B95" s="219"/>
      <c r="C95" s="219"/>
      <c r="D95" s="219"/>
      <c r="E95" s="219"/>
      <c r="F95" s="219"/>
    </row>
    <row r="96" spans="1:8" s="216" customFormat="1" ht="15" customHeight="1">
      <c r="B96" s="219"/>
      <c r="C96" s="219"/>
      <c r="D96" s="219"/>
      <c r="E96" s="219"/>
      <c r="F96" s="219"/>
    </row>
    <row r="97" spans="2:6" s="216" customFormat="1" ht="15" customHeight="1">
      <c r="B97" s="219"/>
      <c r="C97" s="219"/>
      <c r="D97" s="219"/>
      <c r="E97" s="219"/>
      <c r="F97" s="219"/>
    </row>
    <row r="98" spans="2:6" s="216" customFormat="1" ht="15" customHeight="1">
      <c r="B98" s="219"/>
      <c r="C98" s="219"/>
      <c r="D98" s="219"/>
      <c r="E98" s="219"/>
      <c r="F98" s="219"/>
    </row>
    <row r="99" spans="2:6" s="216" customFormat="1" ht="15" customHeight="1">
      <c r="B99" s="219"/>
      <c r="C99" s="219"/>
      <c r="D99" s="219"/>
      <c r="E99" s="219"/>
      <c r="F99" s="219"/>
    </row>
    <row r="100" spans="2:6" s="216" customFormat="1" ht="15" customHeight="1">
      <c r="B100" s="219"/>
      <c r="C100" s="219"/>
      <c r="D100" s="219"/>
      <c r="E100" s="219"/>
      <c r="F100" s="219"/>
    </row>
    <row r="101" spans="2:6" s="216" customFormat="1" ht="15" customHeight="1">
      <c r="B101" s="219"/>
      <c r="C101" s="219"/>
      <c r="D101" s="219"/>
      <c r="E101" s="219"/>
      <c r="F101" s="219"/>
    </row>
    <row r="102" spans="2:6" s="216" customFormat="1" ht="15" customHeight="1">
      <c r="B102" s="219"/>
      <c r="C102" s="219"/>
      <c r="D102" s="219"/>
      <c r="E102" s="219"/>
      <c r="F102" s="219"/>
    </row>
    <row r="103" spans="2:6" s="216" customFormat="1" ht="15" customHeight="1">
      <c r="B103" s="219"/>
      <c r="C103" s="219"/>
      <c r="D103" s="219"/>
      <c r="E103" s="219"/>
      <c r="F103" s="219"/>
    </row>
    <row r="104" spans="2:6" s="216" customFormat="1" ht="15" customHeight="1">
      <c r="B104" s="219"/>
      <c r="C104" s="219"/>
      <c r="D104" s="219"/>
      <c r="E104" s="219"/>
      <c r="F104" s="219"/>
    </row>
    <row r="105" spans="2:6" s="216" customFormat="1" ht="15" customHeight="1">
      <c r="B105" s="219"/>
      <c r="C105" s="219"/>
      <c r="D105" s="219"/>
      <c r="E105" s="219"/>
      <c r="F105" s="219"/>
    </row>
    <row r="106" spans="2:6" s="216" customFormat="1" ht="15" customHeight="1">
      <c r="B106" s="219"/>
      <c r="C106" s="219"/>
      <c r="D106" s="219"/>
      <c r="E106" s="219"/>
      <c r="F106" s="219"/>
    </row>
    <row r="107" spans="2:6" s="216" customFormat="1" ht="15" customHeight="1">
      <c r="B107" s="219"/>
      <c r="C107" s="219"/>
      <c r="D107" s="219"/>
      <c r="E107" s="219"/>
      <c r="F107" s="219"/>
    </row>
    <row r="108" spans="2:6" s="216" customFormat="1" ht="15" customHeight="1">
      <c r="B108" s="219"/>
      <c r="C108" s="219"/>
      <c r="D108" s="219"/>
      <c r="E108" s="219"/>
      <c r="F108" s="219"/>
    </row>
    <row r="109" spans="2:6" s="216" customFormat="1" ht="15" customHeight="1">
      <c r="B109" s="219"/>
      <c r="C109" s="219"/>
      <c r="D109" s="219"/>
      <c r="E109" s="219"/>
      <c r="F109" s="219"/>
    </row>
    <row r="110" spans="2:6" s="216" customFormat="1" ht="15" customHeight="1">
      <c r="B110" s="219"/>
      <c r="C110" s="219"/>
      <c r="D110" s="219"/>
      <c r="E110" s="219"/>
      <c r="F110" s="219"/>
    </row>
    <row r="111" spans="2:6" s="216" customFormat="1" ht="15" customHeight="1">
      <c r="B111" s="219"/>
      <c r="C111" s="219"/>
      <c r="D111" s="219"/>
      <c r="E111" s="219"/>
      <c r="F111" s="219"/>
    </row>
    <row r="112" spans="2:6" s="216" customFormat="1" ht="15" customHeight="1">
      <c r="B112" s="219"/>
      <c r="C112" s="219"/>
      <c r="D112" s="219"/>
      <c r="E112" s="219"/>
      <c r="F112" s="219"/>
    </row>
    <row r="113" spans="2:6" s="216" customFormat="1" ht="15" customHeight="1">
      <c r="B113" s="219"/>
      <c r="C113" s="219"/>
      <c r="D113" s="219"/>
      <c r="E113" s="219"/>
      <c r="F113" s="219"/>
    </row>
    <row r="114" spans="2:6" s="216" customFormat="1" ht="15" customHeight="1">
      <c r="B114" s="219"/>
      <c r="C114" s="219"/>
      <c r="D114" s="219"/>
      <c r="E114" s="219"/>
      <c r="F114" s="219"/>
    </row>
    <row r="115" spans="2:6" s="216" customFormat="1" ht="15" customHeight="1">
      <c r="B115" s="219"/>
      <c r="C115" s="219"/>
      <c r="D115" s="219"/>
      <c r="E115" s="219"/>
      <c r="F115" s="219"/>
    </row>
    <row r="116" spans="2:6" s="216" customFormat="1" ht="15" customHeight="1">
      <c r="B116" s="219"/>
      <c r="C116" s="219"/>
      <c r="D116" s="219"/>
      <c r="E116" s="219"/>
      <c r="F116" s="219"/>
    </row>
    <row r="117" spans="2:6" s="216" customFormat="1" ht="15" customHeight="1">
      <c r="B117" s="219"/>
      <c r="C117" s="219"/>
      <c r="D117" s="219"/>
      <c r="E117" s="219"/>
      <c r="F117" s="219"/>
    </row>
    <row r="118" spans="2:6" s="216" customFormat="1" ht="15" customHeight="1">
      <c r="B118" s="219"/>
      <c r="C118" s="219"/>
      <c r="D118" s="219"/>
      <c r="E118" s="219"/>
      <c r="F118" s="219"/>
    </row>
    <row r="119" spans="2:6" s="216" customFormat="1" ht="15" customHeight="1">
      <c r="B119" s="219"/>
      <c r="C119" s="219"/>
      <c r="D119" s="219"/>
      <c r="E119" s="219"/>
      <c r="F119" s="219"/>
    </row>
    <row r="120" spans="2:6" s="216" customFormat="1" ht="15" customHeight="1">
      <c r="B120" s="219"/>
      <c r="C120" s="219"/>
      <c r="D120" s="219"/>
      <c r="E120" s="219"/>
      <c r="F120" s="219"/>
    </row>
    <row r="121" spans="2:6" s="216" customFormat="1" ht="15" customHeight="1">
      <c r="B121" s="219"/>
      <c r="C121" s="219"/>
      <c r="D121" s="219"/>
      <c r="E121" s="219"/>
      <c r="F121" s="219"/>
    </row>
    <row r="122" spans="2:6" s="216" customFormat="1" ht="15" customHeight="1">
      <c r="B122" s="219"/>
      <c r="C122" s="219"/>
      <c r="D122" s="219"/>
      <c r="E122" s="219"/>
      <c r="F122" s="219"/>
    </row>
    <row r="123" spans="2:6" s="216" customFormat="1" ht="15" customHeight="1">
      <c r="B123" s="219"/>
      <c r="C123" s="219"/>
      <c r="D123" s="219"/>
      <c r="E123" s="219"/>
      <c r="F123" s="219"/>
    </row>
    <row r="124" spans="2:6" s="216" customFormat="1" ht="15" customHeight="1">
      <c r="B124" s="219"/>
      <c r="C124" s="219"/>
      <c r="D124" s="219"/>
      <c r="E124" s="219"/>
      <c r="F124" s="219"/>
    </row>
    <row r="125" spans="2:6" s="216" customFormat="1" ht="15" customHeight="1">
      <c r="B125" s="219"/>
      <c r="C125" s="219"/>
      <c r="D125" s="219"/>
      <c r="E125" s="219"/>
      <c r="F125" s="219"/>
    </row>
    <row r="126" spans="2:6" s="216" customFormat="1" ht="15" customHeight="1">
      <c r="B126" s="219"/>
      <c r="C126" s="219"/>
      <c r="D126" s="219"/>
      <c r="E126" s="219"/>
      <c r="F126" s="219"/>
    </row>
    <row r="127" spans="2:6" s="216" customFormat="1" ht="15" customHeight="1">
      <c r="B127" s="219"/>
      <c r="C127" s="219"/>
      <c r="D127" s="219"/>
      <c r="E127" s="219"/>
      <c r="F127" s="219"/>
    </row>
    <row r="128" spans="2:6" s="216" customFormat="1" ht="15" customHeight="1">
      <c r="B128" s="219"/>
      <c r="C128" s="219"/>
      <c r="D128" s="219"/>
      <c r="E128" s="219"/>
      <c r="F128" s="219"/>
    </row>
    <row r="129" spans="2:8" s="216" customFormat="1" ht="15" customHeight="1">
      <c r="B129" s="219"/>
      <c r="C129" s="219"/>
      <c r="D129" s="219"/>
      <c r="E129" s="219"/>
      <c r="F129" s="219"/>
    </row>
    <row r="130" spans="2:8" s="216" customFormat="1" ht="15" customHeight="1">
      <c r="B130" s="219"/>
      <c r="C130" s="219"/>
      <c r="D130" s="219"/>
      <c r="E130" s="219"/>
      <c r="F130" s="219"/>
    </row>
    <row r="131" spans="2:8" s="216" customFormat="1" ht="15" customHeight="1">
      <c r="B131" s="219"/>
      <c r="C131" s="219"/>
      <c r="D131" s="219"/>
      <c r="E131" s="219"/>
      <c r="F131" s="219"/>
    </row>
    <row r="132" spans="2:8" s="216" customFormat="1" ht="15" customHeight="1">
      <c r="B132" s="219"/>
      <c r="C132" s="219"/>
      <c r="D132" s="219"/>
      <c r="E132" s="219"/>
      <c r="F132" s="219"/>
    </row>
    <row r="133" spans="2:8" s="216" customFormat="1" ht="15" customHeight="1">
      <c r="B133" s="219"/>
      <c r="C133" s="219"/>
      <c r="D133" s="219"/>
      <c r="E133" s="219"/>
      <c r="F133" s="219"/>
    </row>
    <row r="139" spans="2:8" ht="35.25">
      <c r="B139" s="644" t="s">
        <v>347</v>
      </c>
      <c r="C139" s="644"/>
      <c r="D139" s="644"/>
      <c r="E139" s="644"/>
      <c r="F139" s="477"/>
      <c r="G139" s="477"/>
      <c r="H139" s="298">
        <v>23949606797.037033</v>
      </c>
    </row>
    <row r="141" spans="2:8" ht="35.25">
      <c r="B141" s="644" t="s">
        <v>348</v>
      </c>
      <c r="C141" s="644"/>
      <c r="D141" s="644"/>
      <c r="E141" s="644"/>
      <c r="F141" s="477"/>
      <c r="G141" s="477"/>
      <c r="H141" s="294">
        <v>4239685506.8299999</v>
      </c>
    </row>
    <row r="142" spans="2:8" ht="35.25">
      <c r="B142" s="477"/>
      <c r="C142" s="477"/>
      <c r="D142" s="477"/>
      <c r="E142" s="477"/>
      <c r="F142" s="477"/>
      <c r="G142" s="477"/>
      <c r="H142" s="294"/>
    </row>
    <row r="144" spans="2:8" ht="35.25">
      <c r="B144" s="645" t="s">
        <v>350</v>
      </c>
      <c r="C144" s="645"/>
      <c r="D144" s="645"/>
      <c r="E144" s="645"/>
      <c r="F144" s="478"/>
      <c r="G144" s="478"/>
      <c r="H144" s="297">
        <f>SUM(H139+H141)</f>
        <v>28189292303.867035</v>
      </c>
    </row>
  </sheetData>
  <mergeCells count="79">
    <mergeCell ref="B16:F16"/>
    <mergeCell ref="A1:E1"/>
    <mergeCell ref="A2:H2"/>
    <mergeCell ref="A3:H3"/>
    <mergeCell ref="A4:H4"/>
    <mergeCell ref="A5:E5"/>
    <mergeCell ref="A6:H6"/>
    <mergeCell ref="A7:E7"/>
    <mergeCell ref="A8:E8"/>
    <mergeCell ref="A10:H10"/>
    <mergeCell ref="A12:H12"/>
    <mergeCell ref="B14:F14"/>
    <mergeCell ref="B28:F28"/>
    <mergeCell ref="B17:F17"/>
    <mergeCell ref="B18:F18"/>
    <mergeCell ref="B19:F19"/>
    <mergeCell ref="B20:F20"/>
    <mergeCell ref="B21:F21"/>
    <mergeCell ref="B22:F22"/>
    <mergeCell ref="B23:F23"/>
    <mergeCell ref="B24:F24"/>
    <mergeCell ref="B25:F25"/>
    <mergeCell ref="B26:F26"/>
    <mergeCell ref="B27:F27"/>
    <mergeCell ref="B40:F40"/>
    <mergeCell ref="B29:F29"/>
    <mergeCell ref="B30:F30"/>
    <mergeCell ref="B31:F31"/>
    <mergeCell ref="B32:F32"/>
    <mergeCell ref="B33:F33"/>
    <mergeCell ref="B34:F34"/>
    <mergeCell ref="B35:F35"/>
    <mergeCell ref="B36:F36"/>
    <mergeCell ref="B37:F37"/>
    <mergeCell ref="B38:F38"/>
    <mergeCell ref="B39:F39"/>
    <mergeCell ref="B47:F47"/>
    <mergeCell ref="B48:F48"/>
    <mergeCell ref="B41:F41"/>
    <mergeCell ref="B42:F42"/>
    <mergeCell ref="B43:F43"/>
    <mergeCell ref="B44:F44"/>
    <mergeCell ref="B45:F45"/>
    <mergeCell ref="B46:G46"/>
    <mergeCell ref="A51:H51"/>
    <mergeCell ref="B53:E53"/>
    <mergeCell ref="B54:E54"/>
    <mergeCell ref="A56:H56"/>
    <mergeCell ref="B77:E77"/>
    <mergeCell ref="B70:E70"/>
    <mergeCell ref="B71:E71"/>
    <mergeCell ref="B72:E72"/>
    <mergeCell ref="B73:E73"/>
    <mergeCell ref="B62:E62"/>
    <mergeCell ref="B63:E63"/>
    <mergeCell ref="B64:E64"/>
    <mergeCell ref="B67:E67"/>
    <mergeCell ref="B141:E141"/>
    <mergeCell ref="B144:E144"/>
    <mergeCell ref="B58:E58"/>
    <mergeCell ref="B60:E60"/>
    <mergeCell ref="B61:E61"/>
    <mergeCell ref="B78:E78"/>
    <mergeCell ref="B49:F49"/>
    <mergeCell ref="B79:E79"/>
    <mergeCell ref="B76:E76"/>
    <mergeCell ref="B88:E88"/>
    <mergeCell ref="B139:E139"/>
    <mergeCell ref="B84:E84"/>
    <mergeCell ref="B74:E74"/>
    <mergeCell ref="B75:E75"/>
    <mergeCell ref="B80:E80"/>
    <mergeCell ref="B81:E81"/>
    <mergeCell ref="B82:E82"/>
    <mergeCell ref="B83:E83"/>
    <mergeCell ref="B68:E68"/>
    <mergeCell ref="B69:E69"/>
    <mergeCell ref="B65:E65"/>
    <mergeCell ref="B66:E66"/>
  </mergeCells>
  <pageMargins left="0.23622047244094491" right="3.937007874015748E-2" top="0.35433070866141736" bottom="0.35433070866141736" header="0.31496062992125984" footer="0.31496062992125984"/>
  <pageSetup scale="38" fitToHeight="0" orientation="portrait" r:id="rId1"/>
  <rowBreaks count="2" manualBreakCount="2">
    <brk id="49" max="7" man="1"/>
    <brk id="55" max="7" man="1"/>
  </rowBreaks>
  <colBreaks count="2" manualBreakCount="2">
    <brk id="6" max="116" man="1"/>
    <brk id="7" max="116"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F25"/>
  <sheetViews>
    <sheetView topLeftCell="A3" zoomScale="70" zoomScaleNormal="70" workbookViewId="0">
      <selection activeCell="B7" sqref="B7:E7"/>
    </sheetView>
  </sheetViews>
  <sheetFormatPr baseColWidth="10" defaultRowHeight="21"/>
  <cols>
    <col min="1" max="1" width="11.42578125" style="430"/>
    <col min="2" max="2" width="28.140625" style="430" customWidth="1"/>
    <col min="3" max="3" width="30.140625" style="430" customWidth="1"/>
    <col min="4" max="4" width="18.7109375" style="430" customWidth="1"/>
    <col min="5" max="5" width="26.28515625" style="430" customWidth="1"/>
    <col min="6" max="6" width="30.7109375" style="430" bestFit="1" customWidth="1"/>
    <col min="7" max="16384" width="11.42578125" style="430"/>
  </cols>
  <sheetData>
    <row r="5" spans="2:6" ht="26.25">
      <c r="B5" s="740" t="s">
        <v>438</v>
      </c>
      <c r="C5" s="740"/>
      <c r="D5" s="740"/>
      <c r="E5" s="740"/>
      <c r="F5" s="740"/>
    </row>
    <row r="6" spans="2:6" ht="6.75" customHeight="1">
      <c r="B6" s="436"/>
      <c r="C6" s="436"/>
      <c r="D6" s="436"/>
      <c r="E6" s="436"/>
      <c r="F6" s="436"/>
    </row>
    <row r="7" spans="2:6" ht="21.75">
      <c r="B7" s="743" t="s">
        <v>428</v>
      </c>
      <c r="C7" s="743"/>
      <c r="D7" s="743"/>
      <c r="E7" s="743"/>
      <c r="F7" s="431">
        <v>247995133.09999999</v>
      </c>
    </row>
    <row r="8" spans="2:6" ht="21.75">
      <c r="B8" s="744" t="s">
        <v>429</v>
      </c>
      <c r="C8" s="744"/>
      <c r="D8" s="744"/>
      <c r="E8" s="744"/>
      <c r="F8" s="432">
        <v>270383276.5</v>
      </c>
    </row>
    <row r="9" spans="2:6" ht="21.75">
      <c r="B9" s="744" t="s">
        <v>430</v>
      </c>
      <c r="C9" s="744"/>
      <c r="D9" s="744"/>
      <c r="E9" s="744"/>
      <c r="F9" s="432">
        <v>181104513.58719996</v>
      </c>
    </row>
    <row r="10" spans="2:6" ht="21.75">
      <c r="B10" s="744" t="s">
        <v>431</v>
      </c>
      <c r="C10" s="744"/>
      <c r="D10" s="744"/>
      <c r="E10" s="744"/>
      <c r="F10" s="432">
        <v>74736376.670000002</v>
      </c>
    </row>
    <row r="11" spans="2:6" ht="21.75">
      <c r="B11" s="745" t="s">
        <v>432</v>
      </c>
      <c r="C11" s="745"/>
      <c r="D11" s="745"/>
      <c r="E11" s="745"/>
      <c r="F11" s="433">
        <v>54215537.420000002</v>
      </c>
    </row>
    <row r="12" spans="2:6" ht="21.75">
      <c r="B12" s="745" t="s">
        <v>433</v>
      </c>
      <c r="C12" s="745"/>
      <c r="D12" s="745"/>
      <c r="E12" s="745"/>
      <c r="F12" s="433">
        <v>61111222.289999999</v>
      </c>
    </row>
    <row r="13" spans="2:6" ht="21.75">
      <c r="B13" s="745" t="s">
        <v>434</v>
      </c>
      <c r="C13" s="745"/>
      <c r="D13" s="745"/>
      <c r="E13" s="745"/>
      <c r="F13" s="433">
        <v>241633004.72</v>
      </c>
    </row>
    <row r="14" spans="2:6" ht="21.75">
      <c r="B14" s="738" t="s">
        <v>435</v>
      </c>
      <c r="C14" s="738"/>
      <c r="D14" s="738"/>
      <c r="E14" s="738"/>
      <c r="F14" s="434">
        <v>97790443.829999998</v>
      </c>
    </row>
    <row r="15" spans="2:6" ht="21.75">
      <c r="B15" s="738" t="s">
        <v>436</v>
      </c>
      <c r="C15" s="738"/>
      <c r="D15" s="738"/>
      <c r="E15" s="738"/>
      <c r="F15" s="434">
        <v>148144383.86000001</v>
      </c>
    </row>
    <row r="16" spans="2:6" ht="21.75">
      <c r="B16" s="738" t="s">
        <v>426</v>
      </c>
      <c r="C16" s="738"/>
      <c r="D16" s="738"/>
      <c r="E16" s="738"/>
      <c r="F16" s="434">
        <v>122434996.81</v>
      </c>
    </row>
    <row r="17" spans="2:6">
      <c r="B17" s="739" t="s">
        <v>437</v>
      </c>
      <c r="C17" s="739"/>
      <c r="D17" s="739"/>
      <c r="E17" s="739"/>
      <c r="F17" s="435">
        <f>SUM(F7:F16)</f>
        <v>1499548888.7871995</v>
      </c>
    </row>
    <row r="19" spans="2:6" ht="21.75">
      <c r="B19" s="743" t="s">
        <v>441</v>
      </c>
      <c r="C19" s="743"/>
      <c r="D19" s="743"/>
      <c r="E19" s="743"/>
      <c r="F19" s="431">
        <v>99924303.900000006</v>
      </c>
    </row>
    <row r="20" spans="2:6" ht="21.75">
      <c r="B20" s="741" t="s">
        <v>440</v>
      </c>
      <c r="C20" s="741"/>
      <c r="D20" s="741"/>
      <c r="E20" s="741"/>
      <c r="F20" s="433">
        <v>90505576.709999993</v>
      </c>
    </row>
    <row r="21" spans="2:6" ht="38.25" customHeight="1">
      <c r="B21" s="742" t="s">
        <v>439</v>
      </c>
      <c r="C21" s="742"/>
      <c r="D21" s="742"/>
      <c r="E21" s="742"/>
      <c r="F21" s="434">
        <v>89962348.25999999</v>
      </c>
    </row>
    <row r="22" spans="2:6">
      <c r="B22" s="737" t="s">
        <v>443</v>
      </c>
      <c r="C22" s="737"/>
      <c r="D22" s="737"/>
      <c r="E22" s="737"/>
      <c r="F22" s="435">
        <f>SUM(F19:F21)</f>
        <v>280392228.87</v>
      </c>
    </row>
    <row r="23" spans="2:6" s="438" customFormat="1">
      <c r="B23" s="439"/>
      <c r="C23" s="439"/>
      <c r="D23" s="439"/>
      <c r="E23" s="439"/>
      <c r="F23" s="437"/>
    </row>
    <row r="24" spans="2:6">
      <c r="B24" s="736" t="s">
        <v>442</v>
      </c>
      <c r="C24" s="736"/>
      <c r="D24" s="736"/>
      <c r="E24" s="736"/>
      <c r="F24" s="440">
        <f>+F17+F22</f>
        <v>1779941117.6571994</v>
      </c>
    </row>
    <row r="25" spans="2:6">
      <c r="F25" s="437"/>
    </row>
  </sheetData>
  <mergeCells count="17">
    <mergeCell ref="B5:F5"/>
    <mergeCell ref="B20:E20"/>
    <mergeCell ref="B21:E21"/>
    <mergeCell ref="B19:E19"/>
    <mergeCell ref="B9:E9"/>
    <mergeCell ref="B10:E10"/>
    <mergeCell ref="B11:E11"/>
    <mergeCell ref="B12:E12"/>
    <mergeCell ref="B13:E13"/>
    <mergeCell ref="B14:E14"/>
    <mergeCell ref="B7:E7"/>
    <mergeCell ref="B8:E8"/>
    <mergeCell ref="B24:E24"/>
    <mergeCell ref="B22:E22"/>
    <mergeCell ref="B15:E15"/>
    <mergeCell ref="B16:E16"/>
    <mergeCell ref="B17:E17"/>
  </mergeCells>
  <pageMargins left="0.23622047244094491" right="0.23622047244094491" top="0.74803149606299213" bottom="0.74803149606299213" header="0.31496062992125984" footer="0.31496062992125984"/>
  <pageSetup scale="9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XEX20"/>
  <sheetViews>
    <sheetView view="pageBreakPreview" zoomScale="40" zoomScaleSheetLayoutView="40" workbookViewId="0">
      <selection activeCell="B17" sqref="B17"/>
    </sheetView>
  </sheetViews>
  <sheetFormatPr baseColWidth="10" defaultColWidth="11.42578125" defaultRowHeight="16.5"/>
  <cols>
    <col min="1" max="1" width="25" style="1" customWidth="1"/>
    <col min="2" max="2" width="27" style="1" bestFit="1" customWidth="1"/>
    <col min="3" max="3" width="28.85546875" style="1" customWidth="1"/>
    <col min="4" max="4" width="19.140625" style="1" bestFit="1" customWidth="1"/>
    <col min="5" max="5" width="29.42578125" style="1" bestFit="1" customWidth="1"/>
    <col min="6" max="6" width="36.5703125" style="1" customWidth="1"/>
    <col min="7" max="7" width="35.42578125" style="1" customWidth="1"/>
    <col min="8" max="8" width="34.5703125" style="1" customWidth="1"/>
    <col min="9" max="9" width="93.140625" style="1" customWidth="1"/>
    <col min="10" max="10" width="27.140625" style="1" customWidth="1"/>
    <col min="11" max="11" width="15.85546875" style="1" bestFit="1" customWidth="1"/>
    <col min="12" max="16384" width="11.42578125" style="1"/>
  </cols>
  <sheetData>
    <row r="1" spans="1:16378" s="237" customFormat="1" ht="51" customHeight="1">
      <c r="A1" s="235"/>
    </row>
    <row r="2" spans="1:16378" ht="22.5" customHeight="1" thickBot="1"/>
    <row r="3" spans="1:16378" s="236" customFormat="1" ht="113.25" customHeight="1" thickBot="1">
      <c r="A3" s="255" t="s">
        <v>174</v>
      </c>
      <c r="B3" s="256" t="s">
        <v>175</v>
      </c>
      <c r="C3" s="256" t="s">
        <v>176</v>
      </c>
      <c r="D3" s="256" t="s">
        <v>177</v>
      </c>
      <c r="E3" s="256" t="s">
        <v>178</v>
      </c>
      <c r="F3" s="256" t="s">
        <v>24</v>
      </c>
      <c r="G3" s="257" t="s">
        <v>195</v>
      </c>
      <c r="H3" s="257" t="s">
        <v>179</v>
      </c>
      <c r="I3" s="257" t="s">
        <v>26</v>
      </c>
      <c r="J3" s="257" t="s">
        <v>180</v>
      </c>
      <c r="K3" s="258" t="s">
        <v>181</v>
      </c>
    </row>
    <row r="4" spans="1:16378" s="11" customFormat="1" ht="114" customHeight="1">
      <c r="A4" s="606">
        <v>1</v>
      </c>
      <c r="B4" s="238" t="s">
        <v>185</v>
      </c>
      <c r="C4" s="238" t="s">
        <v>186</v>
      </c>
      <c r="D4" s="238" t="s">
        <v>187</v>
      </c>
      <c r="E4" s="238" t="s">
        <v>182</v>
      </c>
      <c r="F4" s="253" t="s">
        <v>188</v>
      </c>
      <c r="G4" s="210" t="s">
        <v>183</v>
      </c>
      <c r="H4" s="253" t="s">
        <v>183</v>
      </c>
      <c r="I4" s="253" t="s">
        <v>189</v>
      </c>
      <c r="J4" s="253" t="s">
        <v>190</v>
      </c>
      <c r="K4" s="254" t="s">
        <v>191</v>
      </c>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c r="XEW4" s="18"/>
      <c r="XEX4" s="18"/>
    </row>
    <row r="5" spans="1:16378" s="11" customFormat="1" ht="112.5" customHeight="1">
      <c r="A5" s="607"/>
      <c r="B5" s="241" t="s">
        <v>192</v>
      </c>
      <c r="C5" s="241" t="s">
        <v>193</v>
      </c>
      <c r="D5" s="241" t="s">
        <v>194</v>
      </c>
      <c r="E5" s="241" t="s">
        <v>182</v>
      </c>
      <c r="F5" s="242" t="s">
        <v>2</v>
      </c>
      <c r="G5" s="242" t="s">
        <v>3</v>
      </c>
      <c r="H5" s="242" t="s">
        <v>196</v>
      </c>
      <c r="I5" s="242" t="s">
        <v>197</v>
      </c>
      <c r="J5" s="242" t="s">
        <v>198</v>
      </c>
      <c r="K5" s="244" t="s">
        <v>191</v>
      </c>
    </row>
    <row r="6" spans="1:16378" s="18" customFormat="1" ht="105" customHeight="1">
      <c r="A6" s="607" t="s">
        <v>184</v>
      </c>
      <c r="B6" s="241" t="s">
        <v>199</v>
      </c>
      <c r="C6" s="241" t="s">
        <v>200</v>
      </c>
      <c r="D6" s="241" t="s">
        <v>187</v>
      </c>
      <c r="E6" s="241" t="s">
        <v>182</v>
      </c>
      <c r="F6" s="242" t="s">
        <v>201</v>
      </c>
      <c r="G6" s="242" t="s">
        <v>201</v>
      </c>
      <c r="H6" s="242" t="s">
        <v>202</v>
      </c>
      <c r="I6" s="242" t="s">
        <v>203</v>
      </c>
      <c r="J6" s="242" t="s">
        <v>198</v>
      </c>
      <c r="K6" s="245">
        <v>0</v>
      </c>
    </row>
    <row r="7" spans="1:16378" s="18" customFormat="1" ht="105" customHeight="1">
      <c r="A7" s="607"/>
      <c r="B7" s="241" t="s">
        <v>204</v>
      </c>
      <c r="C7" s="241" t="s">
        <v>205</v>
      </c>
      <c r="D7" s="241" t="s">
        <v>187</v>
      </c>
      <c r="E7" s="241" t="s">
        <v>182</v>
      </c>
      <c r="F7" s="242" t="s">
        <v>23</v>
      </c>
      <c r="G7" s="242" t="s">
        <v>206</v>
      </c>
      <c r="H7" s="242" t="s">
        <v>206</v>
      </c>
      <c r="I7" s="242" t="s">
        <v>36</v>
      </c>
      <c r="J7" s="242" t="s">
        <v>190</v>
      </c>
      <c r="K7" s="245">
        <v>0</v>
      </c>
    </row>
    <row r="8" spans="1:16378" s="18" customFormat="1" ht="105" customHeight="1">
      <c r="A8" s="607"/>
      <c r="B8" s="241" t="s">
        <v>192</v>
      </c>
      <c r="C8" s="241" t="s">
        <v>207</v>
      </c>
      <c r="D8" s="241" t="s">
        <v>187</v>
      </c>
      <c r="E8" s="241" t="s">
        <v>182</v>
      </c>
      <c r="F8" s="242" t="s">
        <v>2</v>
      </c>
      <c r="G8" s="242" t="s">
        <v>3</v>
      </c>
      <c r="H8" s="242" t="s">
        <v>208</v>
      </c>
      <c r="I8" s="242" t="s">
        <v>209</v>
      </c>
      <c r="J8" s="242" t="s">
        <v>0</v>
      </c>
      <c r="K8" s="245" t="s">
        <v>0</v>
      </c>
    </row>
    <row r="9" spans="1:16378" s="18" customFormat="1" ht="105" customHeight="1">
      <c r="A9" s="607" t="s">
        <v>211</v>
      </c>
      <c r="B9" s="608" t="s">
        <v>199</v>
      </c>
      <c r="C9" s="608" t="s">
        <v>210</v>
      </c>
      <c r="D9" s="241" t="s">
        <v>187</v>
      </c>
      <c r="E9" s="241" t="s">
        <v>182</v>
      </c>
      <c r="F9" s="605" t="s">
        <v>217</v>
      </c>
      <c r="G9" s="605" t="s">
        <v>218</v>
      </c>
      <c r="H9" s="605" t="s">
        <v>218</v>
      </c>
      <c r="I9" s="242" t="s">
        <v>219</v>
      </c>
      <c r="J9" s="242" t="s">
        <v>198</v>
      </c>
      <c r="K9" s="245">
        <v>0</v>
      </c>
    </row>
    <row r="10" spans="1:16378" s="18" customFormat="1" ht="105" customHeight="1">
      <c r="A10" s="607"/>
      <c r="B10" s="608"/>
      <c r="C10" s="608"/>
      <c r="D10" s="241" t="s">
        <v>216</v>
      </c>
      <c r="E10" s="241" t="s">
        <v>182</v>
      </c>
      <c r="F10" s="605"/>
      <c r="G10" s="605"/>
      <c r="H10" s="605"/>
      <c r="I10" s="242" t="s">
        <v>220</v>
      </c>
      <c r="J10" s="242" t="s">
        <v>198</v>
      </c>
      <c r="K10" s="245">
        <v>0</v>
      </c>
    </row>
    <row r="11" spans="1:16378" s="18" customFormat="1" ht="105" customHeight="1">
      <c r="A11" s="607"/>
      <c r="B11" s="241" t="s">
        <v>214</v>
      </c>
      <c r="C11" s="241" t="s">
        <v>215</v>
      </c>
      <c r="D11" s="241" t="s">
        <v>187</v>
      </c>
      <c r="E11" s="241" t="s">
        <v>182</v>
      </c>
      <c r="F11" s="242" t="s">
        <v>16</v>
      </c>
      <c r="G11" s="242" t="s">
        <v>212</v>
      </c>
      <c r="H11" s="242" t="s">
        <v>212</v>
      </c>
      <c r="I11" s="242" t="s">
        <v>213</v>
      </c>
      <c r="J11" s="242" t="s">
        <v>190</v>
      </c>
      <c r="K11" s="245">
        <v>0</v>
      </c>
    </row>
    <row r="12" spans="1:16378" s="18" customFormat="1" ht="105" customHeight="1">
      <c r="A12" s="246" t="s">
        <v>221</v>
      </c>
      <c r="B12" s="241" t="s">
        <v>199</v>
      </c>
      <c r="C12" s="241" t="s">
        <v>222</v>
      </c>
      <c r="D12" s="241" t="s">
        <v>194</v>
      </c>
      <c r="E12" s="241" t="s">
        <v>182</v>
      </c>
      <c r="F12" s="242" t="s">
        <v>11</v>
      </c>
      <c r="G12" s="242" t="s">
        <v>11</v>
      </c>
      <c r="H12" s="242" t="s">
        <v>11</v>
      </c>
      <c r="I12" s="242" t="s">
        <v>223</v>
      </c>
      <c r="J12" s="242" t="s">
        <v>190</v>
      </c>
      <c r="K12" s="245">
        <v>0</v>
      </c>
    </row>
    <row r="13" spans="1:16378" s="18" customFormat="1" ht="105" customHeight="1" thickBot="1">
      <c r="A13" s="262" t="s">
        <v>224</v>
      </c>
      <c r="B13" s="263" t="s">
        <v>204</v>
      </c>
      <c r="C13" s="263" t="s">
        <v>225</v>
      </c>
      <c r="D13" s="263" t="s">
        <v>187</v>
      </c>
      <c r="E13" s="263" t="s">
        <v>182</v>
      </c>
      <c r="F13" s="264" t="s">
        <v>166</v>
      </c>
      <c r="G13" s="264" t="s">
        <v>166</v>
      </c>
      <c r="H13" s="264" t="s">
        <v>166</v>
      </c>
      <c r="I13" s="264" t="s">
        <v>226</v>
      </c>
      <c r="J13" s="264" t="s">
        <v>190</v>
      </c>
      <c r="K13" s="265">
        <v>0</v>
      </c>
    </row>
    <row r="14" spans="1:16378" s="18" customFormat="1" ht="105" customHeight="1">
      <c r="A14" s="259" t="s">
        <v>184</v>
      </c>
      <c r="B14" s="240" t="s">
        <v>204</v>
      </c>
      <c r="C14" s="240" t="s">
        <v>228</v>
      </c>
      <c r="D14" s="240" t="s">
        <v>187</v>
      </c>
      <c r="E14" s="240" t="s">
        <v>182</v>
      </c>
      <c r="F14" s="260" t="s">
        <v>21</v>
      </c>
      <c r="G14" s="260" t="s">
        <v>227</v>
      </c>
      <c r="H14" s="260" t="s">
        <v>227</v>
      </c>
      <c r="I14" s="260" t="s">
        <v>78</v>
      </c>
      <c r="J14" s="260" t="s">
        <v>190</v>
      </c>
      <c r="K14" s="261">
        <v>0</v>
      </c>
    </row>
    <row r="15" spans="1:16378" s="18" customFormat="1" ht="105" customHeight="1">
      <c r="A15" s="247" t="s">
        <v>211</v>
      </c>
      <c r="B15" s="243" t="s">
        <v>204</v>
      </c>
      <c r="C15" s="243" t="s">
        <v>229</v>
      </c>
      <c r="D15" s="243" t="s">
        <v>187</v>
      </c>
      <c r="E15" s="243" t="s">
        <v>182</v>
      </c>
      <c r="F15" s="154" t="s">
        <v>231</v>
      </c>
      <c r="G15" s="154" t="s">
        <v>232</v>
      </c>
      <c r="H15" s="154" t="s">
        <v>232</v>
      </c>
      <c r="I15" s="154" t="s">
        <v>233</v>
      </c>
      <c r="J15" s="154" t="s">
        <v>190</v>
      </c>
      <c r="K15" s="248">
        <v>0</v>
      </c>
    </row>
    <row r="16" spans="1:16378" s="18" customFormat="1" ht="105" customHeight="1" thickBot="1">
      <c r="A16" s="249" t="s">
        <v>221</v>
      </c>
      <c r="B16" s="250" t="s">
        <v>204</v>
      </c>
      <c r="C16" s="250" t="s">
        <v>230</v>
      </c>
      <c r="D16" s="250" t="s">
        <v>187</v>
      </c>
      <c r="E16" s="250" t="s">
        <v>182</v>
      </c>
      <c r="F16" s="251" t="s">
        <v>16</v>
      </c>
      <c r="G16" s="251" t="s">
        <v>16</v>
      </c>
      <c r="H16" s="251" t="s">
        <v>16</v>
      </c>
      <c r="I16" s="251" t="s">
        <v>49</v>
      </c>
      <c r="J16" s="251" t="s">
        <v>190</v>
      </c>
      <c r="K16" s="252">
        <v>0</v>
      </c>
    </row>
    <row r="17" s="8" customFormat="1"/>
    <row r="18" s="9" customFormat="1" ht="42" customHeight="1"/>
    <row r="19" s="8" customFormat="1" ht="21" customHeight="1"/>
    <row r="20" s="8" customFormat="1"/>
  </sheetData>
  <mergeCells count="8">
    <mergeCell ref="G9:G10"/>
    <mergeCell ref="H9:H10"/>
    <mergeCell ref="A4:A5"/>
    <mergeCell ref="A6:A8"/>
    <mergeCell ref="A9:A11"/>
    <mergeCell ref="B9:B10"/>
    <mergeCell ref="C9:C10"/>
    <mergeCell ref="F9:F10"/>
  </mergeCells>
  <pageMargins left="0.78740157480314965" right="0" top="0.19685039370078741" bottom="0.19685039370078741" header="0.31496062992125984" footer="0.31496062992125984"/>
  <pageSetup scale="3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70"/>
  <sheetViews>
    <sheetView view="pageBreakPreview" zoomScale="40" zoomScaleSheetLayoutView="40" workbookViewId="0">
      <pane ySplit="10" topLeftCell="A11" activePane="bottomLeft" state="frozen"/>
      <selection activeCell="G1" sqref="G1:G1048576"/>
      <selection pane="bottomLeft" activeCell="K14" sqref="K14"/>
    </sheetView>
  </sheetViews>
  <sheetFormatPr baseColWidth="10" defaultColWidth="11.42578125" defaultRowHeight="16.5"/>
  <cols>
    <col min="1" max="1" width="12.5703125" style="1" customWidth="1"/>
    <col min="2" max="2" width="94.42578125" style="1" customWidth="1"/>
    <col min="3" max="3" width="26.28515625" style="1" customWidth="1"/>
    <col min="4" max="4" width="38.5703125" style="1" customWidth="1"/>
    <col min="5" max="5" width="44" style="1" customWidth="1"/>
    <col min="6" max="6" width="13" style="1" bestFit="1" customWidth="1"/>
    <col min="7" max="7" width="31.42578125" style="1" customWidth="1"/>
    <col min="8" max="16384" width="11.42578125" style="1"/>
  </cols>
  <sheetData>
    <row r="1" spans="1:14" s="4" customFormat="1" ht="16.5" customHeight="1">
      <c r="A1" s="599"/>
      <c r="B1" s="599"/>
      <c r="C1" s="599"/>
      <c r="D1" s="599"/>
      <c r="E1" s="599"/>
    </row>
    <row r="2" spans="1:14" s="4" customFormat="1" ht="32.25" customHeight="1">
      <c r="A2" s="600" t="s">
        <v>32</v>
      </c>
      <c r="B2" s="600"/>
      <c r="C2" s="600"/>
      <c r="D2" s="600"/>
      <c r="E2" s="600"/>
    </row>
    <row r="3" spans="1:14" s="4" customFormat="1" ht="51" customHeight="1">
      <c r="A3" s="601" t="s">
        <v>28</v>
      </c>
      <c r="B3" s="601"/>
      <c r="C3" s="601"/>
      <c r="D3" s="601"/>
      <c r="E3" s="601"/>
    </row>
    <row r="4" spans="1:14" s="4" customFormat="1" ht="53.25" customHeight="1">
      <c r="A4" s="602" t="s">
        <v>35</v>
      </c>
      <c r="B4" s="602"/>
      <c r="C4" s="602"/>
      <c r="D4" s="602"/>
      <c r="E4" s="602"/>
    </row>
    <row r="5" spans="1:14" s="4" customFormat="1" ht="5.25" customHeight="1">
      <c r="A5" s="603"/>
      <c r="B5" s="603"/>
      <c r="C5" s="603"/>
      <c r="D5" s="603"/>
      <c r="E5" s="603"/>
    </row>
    <row r="6" spans="1:14" s="5" customFormat="1" ht="42.75" customHeight="1">
      <c r="A6" s="604" t="s">
        <v>31</v>
      </c>
      <c r="B6" s="604"/>
      <c r="C6" s="604"/>
      <c r="D6" s="604"/>
      <c r="E6" s="604"/>
    </row>
    <row r="7" spans="1:14" s="5" customFormat="1" ht="51.75" hidden="1" customHeight="1" thickBot="1">
      <c r="A7" s="595"/>
      <c r="B7" s="595"/>
      <c r="C7" s="595"/>
      <c r="D7" s="595"/>
      <c r="E7" s="595"/>
    </row>
    <row r="8" spans="1:14" s="6" customFormat="1" ht="51" customHeight="1" thickBot="1">
      <c r="A8" s="596" t="s">
        <v>93</v>
      </c>
      <c r="B8" s="596"/>
      <c r="C8" s="596"/>
      <c r="D8" s="596"/>
      <c r="E8" s="596"/>
    </row>
    <row r="9" spans="1:14" ht="22.5" customHeight="1" thickTop="1"/>
    <row r="10" spans="1:14" s="11" customFormat="1" ht="36" thickBot="1">
      <c r="A10" s="34" t="s">
        <v>27</v>
      </c>
      <c r="B10" s="35" t="s">
        <v>26</v>
      </c>
      <c r="C10" s="35" t="s">
        <v>25</v>
      </c>
      <c r="D10" s="35" t="s">
        <v>24</v>
      </c>
      <c r="E10" s="36" t="s">
        <v>30</v>
      </c>
    </row>
    <row r="11" spans="1:14" s="11" customFormat="1" ht="105" customHeight="1">
      <c r="A11" s="106">
        <v>1</v>
      </c>
      <c r="B11" s="64" t="s">
        <v>96</v>
      </c>
      <c r="C11" s="64" t="s">
        <v>12</v>
      </c>
      <c r="D11" s="64" t="s">
        <v>14</v>
      </c>
      <c r="E11" s="64" t="s">
        <v>34</v>
      </c>
    </row>
    <row r="12" spans="1:14" s="11" customFormat="1" ht="105" customHeight="1">
      <c r="A12" s="106">
        <f>+A11+1</f>
        <v>2</v>
      </c>
      <c r="B12" s="64" t="s">
        <v>29</v>
      </c>
      <c r="C12" s="64" t="s">
        <v>9</v>
      </c>
      <c r="D12" s="64" t="s">
        <v>10</v>
      </c>
      <c r="E12" s="64" t="s">
        <v>34</v>
      </c>
    </row>
    <row r="13" spans="1:14" s="11" customFormat="1" ht="105" customHeight="1">
      <c r="A13" s="106">
        <f>+A12+1</f>
        <v>3</v>
      </c>
      <c r="B13" s="64" t="s">
        <v>75</v>
      </c>
      <c r="C13" s="64" t="s">
        <v>12</v>
      </c>
      <c r="D13" s="64" t="s">
        <v>13</v>
      </c>
      <c r="E13" s="66" t="s">
        <v>34</v>
      </c>
    </row>
    <row r="14" spans="1:14" s="11" customFormat="1" ht="105" customHeight="1">
      <c r="A14" s="106">
        <f>+A13+1</f>
        <v>4</v>
      </c>
      <c r="B14" s="64" t="s">
        <v>76</v>
      </c>
      <c r="C14" s="64" t="s">
        <v>20</v>
      </c>
      <c r="D14" s="64" t="s">
        <v>22</v>
      </c>
      <c r="E14" s="66" t="s">
        <v>34</v>
      </c>
      <c r="N14" s="11" t="s">
        <v>41</v>
      </c>
    </row>
    <row r="15" spans="1:14" s="11" customFormat="1" ht="105" customHeight="1">
      <c r="A15" s="106">
        <f>+A14+1</f>
        <v>5</v>
      </c>
      <c r="B15" s="67" t="s">
        <v>37</v>
      </c>
      <c r="C15" s="67" t="s">
        <v>20</v>
      </c>
      <c r="D15" s="67" t="s">
        <v>22</v>
      </c>
      <c r="E15" s="69" t="s">
        <v>34</v>
      </c>
    </row>
    <row r="16" spans="1:14" s="11" customFormat="1" ht="105" customHeight="1">
      <c r="A16" s="67">
        <v>6</v>
      </c>
      <c r="B16" s="67" t="s">
        <v>38</v>
      </c>
      <c r="C16" s="67" t="s">
        <v>20</v>
      </c>
      <c r="D16" s="67" t="s">
        <v>45</v>
      </c>
      <c r="E16" s="69" t="s">
        <v>34</v>
      </c>
    </row>
    <row r="17" spans="1:5" s="11" customFormat="1" ht="105" customHeight="1">
      <c r="A17" s="105">
        <v>7</v>
      </c>
      <c r="B17" s="105" t="s">
        <v>39</v>
      </c>
      <c r="C17" s="105" t="s">
        <v>9</v>
      </c>
      <c r="D17" s="105" t="s">
        <v>8</v>
      </c>
      <c r="E17" s="69" t="s">
        <v>34</v>
      </c>
    </row>
    <row r="18" spans="1:5" s="11" customFormat="1" ht="105" customHeight="1">
      <c r="A18" s="105">
        <v>8</v>
      </c>
      <c r="B18" s="105" t="s">
        <v>40</v>
      </c>
      <c r="C18" s="105" t="s">
        <v>20</v>
      </c>
      <c r="D18" s="105" t="s">
        <v>46</v>
      </c>
      <c r="E18" s="69" t="s">
        <v>34</v>
      </c>
    </row>
    <row r="19" spans="1:5" s="11" customFormat="1" ht="105" customHeight="1">
      <c r="A19" s="105">
        <f>+A18+1</f>
        <v>9</v>
      </c>
      <c r="B19" s="105" t="s">
        <v>77</v>
      </c>
      <c r="C19" s="105" t="s">
        <v>12</v>
      </c>
      <c r="D19" s="105" t="s">
        <v>14</v>
      </c>
      <c r="E19" s="69" t="s">
        <v>34</v>
      </c>
    </row>
    <row r="20" spans="1:5" s="11" customFormat="1" ht="105" customHeight="1">
      <c r="A20" s="105">
        <f>+A19+1</f>
        <v>10</v>
      </c>
      <c r="B20" s="105" t="s">
        <v>48</v>
      </c>
      <c r="C20" s="105" t="s">
        <v>2</v>
      </c>
      <c r="D20" s="105" t="s">
        <v>3</v>
      </c>
      <c r="E20" s="105" t="s">
        <v>34</v>
      </c>
    </row>
    <row r="21" spans="1:5" s="10" customFormat="1" ht="105" customHeight="1">
      <c r="A21" s="105">
        <v>11</v>
      </c>
      <c r="B21" s="105" t="s">
        <v>89</v>
      </c>
      <c r="C21" s="105" t="s">
        <v>5</v>
      </c>
      <c r="D21" s="105" t="s">
        <v>6</v>
      </c>
      <c r="E21" s="105" t="s">
        <v>34</v>
      </c>
    </row>
    <row r="22" spans="1:5" s="213" customFormat="1" ht="105" customHeight="1">
      <c r="A22" s="105">
        <v>12</v>
      </c>
      <c r="B22" s="105" t="s">
        <v>69</v>
      </c>
      <c r="C22" s="105" t="s">
        <v>2</v>
      </c>
      <c r="D22" s="105" t="s">
        <v>3</v>
      </c>
      <c r="E22" s="105" t="s">
        <v>34</v>
      </c>
    </row>
    <row r="23" spans="1:5" s="213" customFormat="1" ht="105" customHeight="1">
      <c r="A23" s="100">
        <v>13</v>
      </c>
      <c r="B23" s="100" t="s">
        <v>83</v>
      </c>
      <c r="C23" s="37" t="s">
        <v>9</v>
      </c>
      <c r="D23" s="37" t="s">
        <v>10</v>
      </c>
      <c r="E23" s="37" t="s">
        <v>119</v>
      </c>
    </row>
    <row r="24" spans="1:5" s="213" customFormat="1" ht="105" hidden="1" customHeight="1">
      <c r="A24" s="100">
        <v>14</v>
      </c>
      <c r="B24" s="100" t="s">
        <v>36</v>
      </c>
      <c r="C24" s="37" t="s">
        <v>9</v>
      </c>
      <c r="D24" s="37" t="s">
        <v>80</v>
      </c>
      <c r="E24" s="37" t="s">
        <v>119</v>
      </c>
    </row>
    <row r="25" spans="1:5" s="272" customFormat="1" ht="105" hidden="1" customHeight="1">
      <c r="A25" s="269">
        <v>15</v>
      </c>
      <c r="B25" s="269" t="s">
        <v>81</v>
      </c>
      <c r="C25" s="270" t="s">
        <v>9</v>
      </c>
      <c r="D25" s="270" t="s">
        <v>16</v>
      </c>
      <c r="E25" s="271" t="s">
        <v>119</v>
      </c>
    </row>
    <row r="26" spans="1:5" s="272" customFormat="1" ht="105" hidden="1" customHeight="1">
      <c r="A26" s="273">
        <v>16</v>
      </c>
      <c r="B26" s="274" t="s">
        <v>82</v>
      </c>
      <c r="C26" s="275" t="s">
        <v>12</v>
      </c>
      <c r="D26" s="274" t="s">
        <v>11</v>
      </c>
      <c r="E26" s="271" t="s">
        <v>119</v>
      </c>
    </row>
    <row r="27" spans="1:5" s="225" customFormat="1" ht="105" hidden="1" customHeight="1">
      <c r="A27" s="222">
        <v>17</v>
      </c>
      <c r="B27" s="223" t="s">
        <v>74</v>
      </c>
      <c r="C27" s="228" t="s">
        <v>12</v>
      </c>
      <c r="D27" s="228" t="s">
        <v>166</v>
      </c>
      <c r="E27" s="228" t="s">
        <v>171</v>
      </c>
    </row>
    <row r="28" spans="1:5" s="225" customFormat="1" ht="87.75" hidden="1" customHeight="1">
      <c r="A28" s="222">
        <v>18</v>
      </c>
      <c r="B28" s="223" t="s">
        <v>170</v>
      </c>
      <c r="C28" s="228" t="s">
        <v>20</v>
      </c>
      <c r="D28" s="228" t="s">
        <v>21</v>
      </c>
      <c r="E28" s="228" t="s">
        <v>171</v>
      </c>
    </row>
    <row r="29" spans="1:5" s="225" customFormat="1" ht="105" hidden="1" customHeight="1">
      <c r="A29" s="222">
        <v>19</v>
      </c>
      <c r="B29" s="223" t="s">
        <v>169</v>
      </c>
      <c r="C29" s="228" t="s">
        <v>9</v>
      </c>
      <c r="D29" s="228" t="s">
        <v>168</v>
      </c>
      <c r="E29" s="228" t="s">
        <v>171</v>
      </c>
    </row>
    <row r="30" spans="1:5" s="225" customFormat="1" ht="105" hidden="1" customHeight="1">
      <c r="A30" s="222">
        <v>20</v>
      </c>
      <c r="B30" s="223" t="s">
        <v>49</v>
      </c>
      <c r="C30" s="228" t="s">
        <v>12</v>
      </c>
      <c r="D30" s="228" t="s">
        <v>167</v>
      </c>
      <c r="E30" s="228" t="s">
        <v>171</v>
      </c>
    </row>
    <row r="31" spans="1:5" s="225" customFormat="1" ht="105" hidden="1" customHeight="1">
      <c r="A31" s="222">
        <v>21</v>
      </c>
      <c r="B31" s="223" t="s">
        <v>79</v>
      </c>
      <c r="C31" s="228" t="s">
        <v>9</v>
      </c>
      <c r="D31" s="228" t="s">
        <v>168</v>
      </c>
      <c r="E31" s="228" t="s">
        <v>171</v>
      </c>
    </row>
    <row r="32" spans="1:5" s="225" customFormat="1" ht="70.5" hidden="1">
      <c r="A32" s="222">
        <v>22</v>
      </c>
      <c r="B32" s="223" t="s">
        <v>56</v>
      </c>
      <c r="C32" s="228" t="s">
        <v>2</v>
      </c>
      <c r="D32" s="228" t="s">
        <v>4</v>
      </c>
      <c r="E32" s="228" t="s">
        <v>171</v>
      </c>
    </row>
    <row r="33" spans="1:5" s="225" customFormat="1" ht="99" hidden="1" customHeight="1">
      <c r="A33" s="222">
        <v>23</v>
      </c>
      <c r="B33" s="226" t="s">
        <v>55</v>
      </c>
      <c r="C33" s="228" t="s">
        <v>9</v>
      </c>
      <c r="D33" s="228" t="s">
        <v>15</v>
      </c>
      <c r="E33" s="228" t="s">
        <v>171</v>
      </c>
    </row>
    <row r="34" spans="1:5" s="10" customFormat="1" ht="105" hidden="1" customHeight="1">
      <c r="A34" s="228">
        <v>24</v>
      </c>
      <c r="B34" s="228" t="s">
        <v>86</v>
      </c>
      <c r="C34" s="228" t="s">
        <v>20</v>
      </c>
      <c r="D34" s="228" t="s">
        <v>19</v>
      </c>
      <c r="E34" s="228" t="s">
        <v>171</v>
      </c>
    </row>
    <row r="35" spans="1:5" s="17" customFormat="1" ht="105" hidden="1" customHeight="1">
      <c r="A35" s="228">
        <v>25</v>
      </c>
      <c r="B35" s="228" t="s">
        <v>68</v>
      </c>
      <c r="C35" s="228" t="s">
        <v>12</v>
      </c>
      <c r="D35" s="228" t="s">
        <v>87</v>
      </c>
      <c r="E35" s="228" t="s">
        <v>171</v>
      </c>
    </row>
    <row r="36" spans="1:5" s="10" customFormat="1" ht="105" hidden="1" customHeight="1">
      <c r="A36" s="228">
        <v>26</v>
      </c>
      <c r="B36" s="228" t="s">
        <v>63</v>
      </c>
      <c r="C36" s="228" t="s">
        <v>12</v>
      </c>
      <c r="D36" s="228" t="s">
        <v>17</v>
      </c>
      <c r="E36" s="228" t="s">
        <v>171</v>
      </c>
    </row>
    <row r="37" spans="1:5" s="10" customFormat="1" ht="105" hidden="1" customHeight="1">
      <c r="A37" s="228">
        <v>27</v>
      </c>
      <c r="B37" s="228" t="s">
        <v>60</v>
      </c>
      <c r="C37" s="228" t="s">
        <v>12</v>
      </c>
      <c r="D37" s="228" t="s">
        <v>17</v>
      </c>
      <c r="E37" s="228" t="s">
        <v>171</v>
      </c>
    </row>
    <row r="38" spans="1:5" s="10" customFormat="1" ht="105" hidden="1" customHeight="1">
      <c r="A38" s="228">
        <v>28</v>
      </c>
      <c r="B38" s="228" t="s">
        <v>67</v>
      </c>
      <c r="C38" s="228" t="s">
        <v>20</v>
      </c>
      <c r="D38" s="228" t="s">
        <v>21</v>
      </c>
      <c r="E38" s="228" t="s">
        <v>171</v>
      </c>
    </row>
    <row r="39" spans="1:5" s="17" customFormat="1" ht="105" hidden="1" customHeight="1">
      <c r="A39" s="228">
        <v>29</v>
      </c>
      <c r="B39" s="228" t="s">
        <v>88</v>
      </c>
      <c r="C39" s="228" t="s">
        <v>9</v>
      </c>
      <c r="D39" s="228" t="s">
        <v>72</v>
      </c>
      <c r="E39" s="228" t="s">
        <v>171</v>
      </c>
    </row>
    <row r="40" spans="1:5" s="17" customFormat="1" ht="105" hidden="1" customHeight="1">
      <c r="A40" s="229">
        <v>30</v>
      </c>
      <c r="B40" s="229" t="s">
        <v>61</v>
      </c>
      <c r="C40" s="229" t="s">
        <v>20</v>
      </c>
      <c r="D40" s="229" t="s">
        <v>80</v>
      </c>
      <c r="E40" s="229" t="s">
        <v>172</v>
      </c>
    </row>
    <row r="41" spans="1:5" s="225" customFormat="1" ht="105" hidden="1" customHeight="1">
      <c r="A41" s="229">
        <v>31</v>
      </c>
      <c r="B41" s="229" t="s">
        <v>90</v>
      </c>
      <c r="C41" s="229" t="s">
        <v>20</v>
      </c>
      <c r="D41" s="229" t="s">
        <v>22</v>
      </c>
      <c r="E41" s="229" t="s">
        <v>172</v>
      </c>
    </row>
    <row r="42" spans="1:5" s="10" customFormat="1" ht="70.5" hidden="1">
      <c r="A42" s="229">
        <v>32</v>
      </c>
      <c r="B42" s="229" t="s">
        <v>51</v>
      </c>
      <c r="C42" s="229" t="s">
        <v>20</v>
      </c>
      <c r="D42" s="229" t="s">
        <v>45</v>
      </c>
      <c r="E42" s="229" t="s">
        <v>172</v>
      </c>
    </row>
    <row r="43" spans="1:5" s="17" customFormat="1" ht="102.75" hidden="1" customHeight="1">
      <c r="A43" s="229">
        <v>33</v>
      </c>
      <c r="B43" s="229" t="s">
        <v>47</v>
      </c>
      <c r="C43" s="229" t="s">
        <v>20</v>
      </c>
      <c r="D43" s="229" t="s">
        <v>46</v>
      </c>
      <c r="E43" s="229" t="s">
        <v>172</v>
      </c>
    </row>
    <row r="44" spans="1:5" s="17" customFormat="1" ht="115.5" hidden="1" customHeight="1">
      <c r="A44" s="229">
        <v>34</v>
      </c>
      <c r="B44" s="229" t="s">
        <v>70</v>
      </c>
      <c r="C44" s="229" t="s">
        <v>12</v>
      </c>
      <c r="D44" s="229" t="s">
        <v>11</v>
      </c>
      <c r="E44" s="229" t="s">
        <v>172</v>
      </c>
    </row>
    <row r="45" spans="1:5" s="17" customFormat="1" ht="96.75" hidden="1" customHeight="1">
      <c r="A45" s="229">
        <v>35</v>
      </c>
      <c r="B45" s="229" t="s">
        <v>50</v>
      </c>
      <c r="C45" s="229" t="s">
        <v>2</v>
      </c>
      <c r="D45" s="229" t="s">
        <v>4</v>
      </c>
      <c r="E45" s="229" t="s">
        <v>172</v>
      </c>
    </row>
    <row r="46" spans="1:5" s="17" customFormat="1" ht="105.75" hidden="1">
      <c r="A46" s="229">
        <v>36</v>
      </c>
      <c r="B46" s="229" t="s">
        <v>53</v>
      </c>
      <c r="C46" s="229" t="s">
        <v>9</v>
      </c>
      <c r="D46" s="229" t="s">
        <v>54</v>
      </c>
      <c r="E46" s="229" t="s">
        <v>172</v>
      </c>
    </row>
    <row r="47" spans="1:5" s="10" customFormat="1" ht="105" hidden="1" customHeight="1">
      <c r="A47" s="231">
        <v>37</v>
      </c>
      <c r="B47" s="231" t="s">
        <v>62</v>
      </c>
      <c r="C47" s="231" t="s">
        <v>12</v>
      </c>
      <c r="D47" s="231" t="s">
        <v>16</v>
      </c>
      <c r="E47" s="231" t="s">
        <v>173</v>
      </c>
    </row>
    <row r="48" spans="1:5" s="10" customFormat="1" ht="105" hidden="1" customHeight="1">
      <c r="A48" s="231">
        <v>38</v>
      </c>
      <c r="B48" s="231" t="s">
        <v>66</v>
      </c>
      <c r="C48" s="231" t="s">
        <v>2</v>
      </c>
      <c r="D48" s="231" t="s">
        <v>1</v>
      </c>
      <c r="E48" s="231" t="s">
        <v>173</v>
      </c>
    </row>
    <row r="49" spans="1:16" s="17" customFormat="1" ht="105.75" hidden="1">
      <c r="A49" s="231">
        <v>39</v>
      </c>
      <c r="B49" s="231" t="s">
        <v>65</v>
      </c>
      <c r="C49" s="231" t="s">
        <v>2</v>
      </c>
      <c r="D49" s="231" t="s">
        <v>1</v>
      </c>
      <c r="E49" s="231" t="s">
        <v>173</v>
      </c>
    </row>
    <row r="50" spans="1:16" s="10" customFormat="1" ht="105" hidden="1" customHeight="1">
      <c r="A50" s="231">
        <v>40</v>
      </c>
      <c r="B50" s="231" t="s">
        <v>64</v>
      </c>
      <c r="C50" s="231" t="s">
        <v>12</v>
      </c>
      <c r="D50" s="231" t="s">
        <v>16</v>
      </c>
      <c r="E50" s="231" t="s">
        <v>173</v>
      </c>
    </row>
    <row r="51" spans="1:16" s="10" customFormat="1" ht="105" hidden="1" customHeight="1">
      <c r="A51" s="230">
        <v>41</v>
      </c>
      <c r="B51" s="230" t="s">
        <v>52</v>
      </c>
      <c r="C51" s="230" t="s">
        <v>5</v>
      </c>
      <c r="D51" s="230" t="s">
        <v>7</v>
      </c>
      <c r="E51" s="231" t="s">
        <v>173</v>
      </c>
    </row>
    <row r="52" spans="1:16" s="10" customFormat="1" ht="35.25" hidden="1">
      <c r="A52" s="77">
        <v>42</v>
      </c>
      <c r="B52" s="77" t="s">
        <v>85</v>
      </c>
      <c r="C52" s="77" t="s">
        <v>20</v>
      </c>
      <c r="D52" s="77" t="s">
        <v>21</v>
      </c>
      <c r="E52" s="231" t="s">
        <v>173</v>
      </c>
      <c r="F52" s="18"/>
      <c r="G52" s="18"/>
      <c r="H52" s="18"/>
      <c r="I52" s="18"/>
      <c r="J52" s="18"/>
      <c r="K52" s="18"/>
      <c r="L52" s="18"/>
      <c r="M52" s="18"/>
      <c r="N52" s="18"/>
      <c r="O52" s="18"/>
      <c r="P52" s="18"/>
    </row>
    <row r="53" spans="1:16" s="10" customFormat="1" ht="105" hidden="1" customHeight="1">
      <c r="A53" s="77">
        <v>43</v>
      </c>
      <c r="B53" s="77" t="s">
        <v>59</v>
      </c>
      <c r="C53" s="77" t="s">
        <v>20</v>
      </c>
      <c r="D53" s="77" t="s">
        <v>80</v>
      </c>
      <c r="E53" s="231" t="s">
        <v>173</v>
      </c>
    </row>
    <row r="54" spans="1:16" s="10" customFormat="1" ht="105" hidden="1" customHeight="1">
      <c r="A54" s="77">
        <v>44</v>
      </c>
      <c r="B54" s="77" t="s">
        <v>58</v>
      </c>
      <c r="C54" s="77" t="s">
        <v>12</v>
      </c>
      <c r="D54" s="77" t="s">
        <v>16</v>
      </c>
      <c r="E54" s="231" t="s">
        <v>173</v>
      </c>
    </row>
    <row r="55" spans="1:16" s="10" customFormat="1" ht="105" hidden="1" customHeight="1">
      <c r="A55" s="77">
        <v>45</v>
      </c>
      <c r="B55" s="77" t="s">
        <v>92</v>
      </c>
      <c r="C55" s="77" t="s">
        <v>2</v>
      </c>
      <c r="D55" s="77" t="s">
        <v>3</v>
      </c>
      <c r="E55" s="231" t="s">
        <v>173</v>
      </c>
    </row>
    <row r="56" spans="1:16" s="10" customFormat="1" ht="105" hidden="1" customHeight="1">
      <c r="A56" s="77">
        <v>46</v>
      </c>
      <c r="B56" s="77" t="s">
        <v>71</v>
      </c>
      <c r="C56" s="77" t="s">
        <v>12</v>
      </c>
      <c r="D56" s="77" t="s">
        <v>13</v>
      </c>
      <c r="E56" s="231" t="s">
        <v>173</v>
      </c>
    </row>
    <row r="57" spans="1:16" s="18" customFormat="1" ht="105" hidden="1" customHeight="1">
      <c r="A57" s="77">
        <v>47</v>
      </c>
      <c r="B57" s="77" t="s">
        <v>84</v>
      </c>
      <c r="C57" s="77" t="s">
        <v>12</v>
      </c>
      <c r="D57" s="77" t="s">
        <v>11</v>
      </c>
      <c r="E57" s="161" t="s">
        <v>173</v>
      </c>
    </row>
    <row r="58" spans="1:16" s="10" customFormat="1" ht="105" hidden="1" customHeight="1">
      <c r="A58" s="77">
        <v>48</v>
      </c>
      <c r="B58" s="77" t="s">
        <v>91</v>
      </c>
      <c r="C58" s="77" t="s">
        <v>5</v>
      </c>
      <c r="D58" s="77" t="s">
        <v>44</v>
      </c>
      <c r="E58" s="232" t="s">
        <v>173</v>
      </c>
      <c r="F58" s="18"/>
      <c r="G58" s="18"/>
      <c r="H58" s="18"/>
      <c r="I58" s="18"/>
      <c r="J58" s="18"/>
      <c r="K58" s="18"/>
      <c r="L58" s="18"/>
      <c r="M58" s="18"/>
      <c r="N58" s="18"/>
      <c r="O58" s="18"/>
      <c r="P58" s="18"/>
    </row>
    <row r="59" spans="1:16" s="10" customFormat="1" ht="87.75" hidden="1" customHeight="1">
      <c r="A59" s="233">
        <v>49</v>
      </c>
      <c r="B59" s="233" t="s">
        <v>57</v>
      </c>
      <c r="C59" s="233" t="s">
        <v>12</v>
      </c>
      <c r="D59" s="233" t="s">
        <v>18</v>
      </c>
      <c r="E59" s="234" t="s">
        <v>0</v>
      </c>
      <c r="G59" s="10">
        <v>35688</v>
      </c>
    </row>
    <row r="60" spans="1:16" s="15" customFormat="1" ht="61.5" customHeight="1">
      <c r="A60" s="266"/>
      <c r="B60" s="267" t="s">
        <v>33</v>
      </c>
      <c r="C60" s="267"/>
      <c r="D60" s="267"/>
      <c r="E60" s="268"/>
    </row>
    <row r="61" spans="1:16" s="14" customFormat="1" ht="61.5" customHeight="1">
      <c r="B61" s="211"/>
      <c r="C61" s="211"/>
      <c r="D61" s="211"/>
      <c r="E61" s="212"/>
    </row>
    <row r="62" spans="1:16" s="14" customFormat="1" ht="61.5" customHeight="1">
      <c r="B62" s="211"/>
      <c r="C62" s="211"/>
      <c r="D62" s="211"/>
      <c r="E62" s="212"/>
    </row>
    <row r="63" spans="1:16" s="14" customFormat="1" ht="61.5" customHeight="1">
      <c r="B63" s="211"/>
      <c r="C63" s="211"/>
      <c r="D63" s="211"/>
      <c r="E63" s="227"/>
    </row>
    <row r="64" spans="1:16" s="239" customFormat="1" ht="61.5" customHeight="1">
      <c r="A64" s="26"/>
      <c r="B64" s="27"/>
      <c r="C64" s="27"/>
      <c r="D64" s="27"/>
      <c r="E64" s="31"/>
    </row>
    <row r="65" spans="1:5" s="239" customFormat="1" ht="61.5" customHeight="1">
      <c r="A65" s="26"/>
      <c r="B65" s="27"/>
      <c r="C65" s="27"/>
      <c r="D65" s="27"/>
      <c r="E65" s="31"/>
    </row>
    <row r="66" spans="1:5" s="8" customFormat="1" ht="48.75" customHeight="1">
      <c r="A66" s="597"/>
      <c r="B66" s="597"/>
      <c r="C66" s="597"/>
      <c r="D66" s="597"/>
      <c r="E66" s="597"/>
    </row>
    <row r="67" spans="1:5" s="8" customFormat="1"/>
    <row r="68" spans="1:5" s="9" customFormat="1" ht="42" customHeight="1">
      <c r="B68" s="598"/>
      <c r="C68" s="598"/>
      <c r="D68" s="598"/>
      <c r="E68" s="598"/>
    </row>
    <row r="69" spans="1:5" s="8" customFormat="1" ht="21" customHeight="1">
      <c r="B69" s="598"/>
      <c r="C69" s="598"/>
      <c r="D69" s="598"/>
      <c r="E69" s="598"/>
    </row>
    <row r="70" spans="1:5" s="8" customFormat="1"/>
  </sheetData>
  <mergeCells count="10">
    <mergeCell ref="A7:E7"/>
    <mergeCell ref="A8:E8"/>
    <mergeCell ref="A66:E66"/>
    <mergeCell ref="B68:E69"/>
    <mergeCell ref="A1:E1"/>
    <mergeCell ref="A2:E2"/>
    <mergeCell ref="A3:E3"/>
    <mergeCell ref="A4:E4"/>
    <mergeCell ref="A5:E5"/>
    <mergeCell ref="A6:E6"/>
  </mergeCells>
  <printOptions horizontalCentered="1"/>
  <pageMargins left="0.78740157480314965" right="0" top="0.19685039370078741" bottom="0.19685039370078741" header="0.31496062992125984" footer="0.31496062992125984"/>
  <pageSetup scale="59" fitToHeight="0" orientation="landscape" r:id="rId1"/>
  <rowBreaks count="1" manualBreakCount="1">
    <brk id="59" max="5"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8"/>
  <sheetViews>
    <sheetView view="pageBreakPreview" topLeftCell="A84" zoomScale="40" zoomScaleSheetLayoutView="40" workbookViewId="0">
      <selection activeCell="L106" sqref="L106"/>
    </sheetView>
  </sheetViews>
  <sheetFormatPr baseColWidth="10" defaultColWidth="11.42578125" defaultRowHeight="16.5"/>
  <cols>
    <col min="1" max="1" width="12.5703125" style="1" customWidth="1"/>
    <col min="2" max="2" width="76.85546875" style="1" customWidth="1"/>
    <col min="3" max="3" width="47.42578125" style="1" customWidth="1"/>
    <col min="4" max="4" width="52.140625" style="1" customWidth="1"/>
    <col min="5" max="5" width="26.85546875" style="1" customWidth="1"/>
    <col min="6" max="6" width="113.7109375" style="1" hidden="1" customWidth="1"/>
    <col min="7" max="16384" width="11.42578125" style="1"/>
  </cols>
  <sheetData>
    <row r="1" spans="1:6" s="4" customFormat="1" ht="16.5" customHeight="1">
      <c r="A1" s="599"/>
      <c r="B1" s="599"/>
      <c r="C1" s="599"/>
      <c r="D1" s="599"/>
      <c r="E1" s="599"/>
    </row>
    <row r="2" spans="1:6" s="4" customFormat="1" ht="32.25" customHeight="1">
      <c r="A2" s="600" t="s">
        <v>32</v>
      </c>
      <c r="B2" s="600"/>
      <c r="C2" s="600"/>
      <c r="D2" s="600"/>
      <c r="E2" s="600"/>
      <c r="F2" s="600"/>
    </row>
    <row r="3" spans="1:6" s="4" customFormat="1" ht="51" customHeight="1">
      <c r="A3" s="601" t="s">
        <v>28</v>
      </c>
      <c r="B3" s="601"/>
      <c r="C3" s="601"/>
      <c r="D3" s="601"/>
      <c r="E3" s="601"/>
      <c r="F3" s="601"/>
    </row>
    <row r="4" spans="1:6" s="4" customFormat="1" ht="53.25" customHeight="1">
      <c r="A4" s="602" t="s">
        <v>35</v>
      </c>
      <c r="B4" s="602"/>
      <c r="C4" s="602"/>
      <c r="D4" s="602"/>
      <c r="E4" s="602"/>
      <c r="F4" s="602"/>
    </row>
    <row r="5" spans="1:6" s="4" customFormat="1" ht="5.25" customHeight="1">
      <c r="A5" s="603"/>
      <c r="B5" s="603"/>
      <c r="C5" s="603"/>
      <c r="D5" s="603"/>
      <c r="E5" s="603"/>
    </row>
    <row r="6" spans="1:6" s="5" customFormat="1" ht="42.75" customHeight="1">
      <c r="A6" s="604" t="s">
        <v>31</v>
      </c>
      <c r="B6" s="604"/>
      <c r="C6" s="604"/>
      <c r="D6" s="604"/>
      <c r="E6" s="604"/>
      <c r="F6" s="604"/>
    </row>
    <row r="7" spans="1:6" s="5" customFormat="1" ht="51.75" hidden="1" customHeight="1" thickBot="1">
      <c r="A7" s="595"/>
      <c r="B7" s="595"/>
      <c r="C7" s="595"/>
      <c r="D7" s="595"/>
      <c r="E7" s="595"/>
    </row>
    <row r="8" spans="1:6" s="6" customFormat="1" ht="51" hidden="1" customHeight="1" thickBot="1">
      <c r="A8" s="596" t="s">
        <v>93</v>
      </c>
      <c r="B8" s="596"/>
      <c r="C8" s="596"/>
      <c r="D8" s="596"/>
      <c r="E8" s="596"/>
    </row>
    <row r="9" spans="1:6" s="220" customFormat="1" ht="15" customHeight="1"/>
    <row r="10" spans="1:6" s="209" customFormat="1" ht="50.1" customHeight="1">
      <c r="A10" s="613" t="s">
        <v>234</v>
      </c>
      <c r="B10" s="613"/>
      <c r="C10" s="613"/>
      <c r="D10" s="613"/>
      <c r="E10" s="613"/>
      <c r="F10" s="613"/>
    </row>
    <row r="11" spans="1:6" s="217" customFormat="1" ht="15" customHeight="1">
      <c r="B11" s="218"/>
      <c r="C11" s="218"/>
      <c r="D11" s="218"/>
      <c r="E11" s="218"/>
    </row>
    <row r="12" spans="1:6" s="215" customFormat="1" ht="50.1" customHeight="1">
      <c r="A12" s="612" t="s">
        <v>154</v>
      </c>
      <c r="B12" s="612"/>
      <c r="C12" s="612"/>
      <c r="D12" s="612"/>
      <c r="E12" s="612"/>
      <c r="F12" s="612"/>
    </row>
    <row r="13" spans="1:6" s="217" customFormat="1" ht="15" customHeight="1">
      <c r="B13" s="625"/>
      <c r="C13" s="625"/>
      <c r="D13" s="625"/>
      <c r="E13" s="625"/>
    </row>
    <row r="14" spans="1:6" s="217" customFormat="1" ht="90" customHeight="1">
      <c r="A14" s="214">
        <v>1</v>
      </c>
      <c r="B14" s="622" t="s">
        <v>156</v>
      </c>
      <c r="C14" s="623"/>
      <c r="D14" s="623"/>
      <c r="E14" s="624"/>
      <c r="F14" s="214"/>
    </row>
    <row r="15" spans="1:6" s="217" customFormat="1" ht="90" customHeight="1">
      <c r="A15" s="214">
        <v>2</v>
      </c>
      <c r="B15" s="619" t="s">
        <v>155</v>
      </c>
      <c r="C15" s="620"/>
      <c r="D15" s="620"/>
      <c r="E15" s="621"/>
      <c r="F15" s="214"/>
    </row>
    <row r="16" spans="1:6" s="217" customFormat="1" ht="90" customHeight="1">
      <c r="A16" s="214">
        <v>3</v>
      </c>
      <c r="B16" s="619" t="s">
        <v>157</v>
      </c>
      <c r="C16" s="620"/>
      <c r="D16" s="620"/>
      <c r="E16" s="621"/>
      <c r="F16" s="214"/>
    </row>
    <row r="17" spans="1:6" s="217" customFormat="1" ht="90" customHeight="1">
      <c r="A17" s="214">
        <v>4</v>
      </c>
      <c r="B17" s="617" t="s">
        <v>164</v>
      </c>
      <c r="C17" s="617"/>
      <c r="D17" s="617"/>
      <c r="E17" s="617"/>
      <c r="F17" s="214"/>
    </row>
    <row r="18" spans="1:6" s="217" customFormat="1" ht="90" customHeight="1">
      <c r="A18" s="214">
        <v>5</v>
      </c>
      <c r="B18" s="617" t="s">
        <v>165</v>
      </c>
      <c r="C18" s="617"/>
      <c r="D18" s="617"/>
      <c r="E18" s="617"/>
      <c r="F18" s="214"/>
    </row>
    <row r="19" spans="1:6" s="217" customFormat="1" ht="90" customHeight="1">
      <c r="A19" s="214">
        <v>6</v>
      </c>
      <c r="B19" s="617" t="s">
        <v>161</v>
      </c>
      <c r="C19" s="617"/>
      <c r="D19" s="617"/>
      <c r="E19" s="617"/>
      <c r="F19" s="214"/>
    </row>
    <row r="20" spans="1:6" s="217" customFormat="1" ht="90" customHeight="1">
      <c r="A20" s="214">
        <v>7</v>
      </c>
      <c r="B20" s="617" t="s">
        <v>162</v>
      </c>
      <c r="C20" s="617"/>
      <c r="D20" s="617"/>
      <c r="E20" s="617"/>
      <c r="F20" s="214"/>
    </row>
    <row r="21" spans="1:6" s="10" customFormat="1" ht="90" customHeight="1">
      <c r="A21" s="214">
        <v>8</v>
      </c>
      <c r="B21" s="617" t="s">
        <v>163</v>
      </c>
      <c r="C21" s="617"/>
      <c r="D21" s="617"/>
      <c r="E21" s="617"/>
      <c r="F21" s="214"/>
    </row>
    <row r="22" spans="1:6" s="10" customFormat="1" ht="90" customHeight="1">
      <c r="A22" s="214">
        <v>9</v>
      </c>
      <c r="B22" s="617" t="s">
        <v>238</v>
      </c>
      <c r="C22" s="617"/>
      <c r="D22" s="617"/>
      <c r="E22" s="617"/>
      <c r="F22" s="214"/>
    </row>
    <row r="23" spans="1:6" s="10" customFormat="1" ht="90" customHeight="1">
      <c r="A23" s="214">
        <v>10</v>
      </c>
      <c r="B23" s="617" t="s">
        <v>160</v>
      </c>
      <c r="C23" s="617"/>
      <c r="D23" s="617"/>
      <c r="E23" s="617"/>
      <c r="F23" s="17"/>
    </row>
    <row r="24" spans="1:6" s="10" customFormat="1" ht="90" customHeight="1">
      <c r="A24" s="214">
        <v>11</v>
      </c>
      <c r="B24" s="618" t="s">
        <v>158</v>
      </c>
      <c r="C24" s="618"/>
      <c r="D24" s="618"/>
      <c r="E24" s="618"/>
      <c r="F24" s="214"/>
    </row>
    <row r="25" spans="1:6" s="10" customFormat="1" ht="90" customHeight="1">
      <c r="A25" s="214">
        <v>12</v>
      </c>
      <c r="B25" s="618" t="s">
        <v>235</v>
      </c>
      <c r="C25" s="618"/>
      <c r="D25" s="618"/>
      <c r="E25" s="618"/>
      <c r="F25" s="214"/>
    </row>
    <row r="26" spans="1:6" s="10" customFormat="1" ht="90" customHeight="1">
      <c r="A26" s="214">
        <v>13</v>
      </c>
      <c r="B26" s="618" t="s">
        <v>236</v>
      </c>
      <c r="C26" s="618"/>
      <c r="D26" s="618"/>
      <c r="E26" s="618"/>
      <c r="F26" s="214"/>
    </row>
    <row r="27" spans="1:6" s="10" customFormat="1" ht="90" customHeight="1">
      <c r="A27" s="214">
        <v>14</v>
      </c>
      <c r="B27" s="618" t="s">
        <v>237</v>
      </c>
      <c r="C27" s="618"/>
      <c r="D27" s="618"/>
      <c r="E27" s="618"/>
      <c r="F27" s="214"/>
    </row>
    <row r="28" spans="1:6" s="10" customFormat="1" ht="90" customHeight="1">
      <c r="A28" s="214">
        <v>15</v>
      </c>
      <c r="B28" s="618" t="s">
        <v>239</v>
      </c>
      <c r="C28" s="618"/>
      <c r="D28" s="618"/>
      <c r="E28" s="618"/>
      <c r="F28" s="214"/>
    </row>
    <row r="29" spans="1:6" s="10" customFormat="1" ht="90" customHeight="1">
      <c r="A29" s="214">
        <v>16</v>
      </c>
      <c r="B29" s="618" t="s">
        <v>240</v>
      </c>
      <c r="C29" s="618"/>
      <c r="D29" s="618"/>
      <c r="E29" s="618"/>
      <c r="F29" s="214"/>
    </row>
    <row r="30" spans="1:6" s="10" customFormat="1" ht="90" customHeight="1">
      <c r="A30" s="214">
        <v>17</v>
      </c>
      <c r="B30" s="618" t="s">
        <v>241</v>
      </c>
      <c r="C30" s="618"/>
      <c r="D30" s="618"/>
      <c r="E30" s="618"/>
      <c r="F30" s="214"/>
    </row>
    <row r="31" spans="1:6" s="10" customFormat="1" ht="90" customHeight="1">
      <c r="A31" s="214">
        <v>18</v>
      </c>
      <c r="B31" s="618" t="s">
        <v>242</v>
      </c>
      <c r="C31" s="618"/>
      <c r="D31" s="618"/>
      <c r="E31" s="618"/>
      <c r="F31" s="214"/>
    </row>
    <row r="32" spans="1:6" s="10" customFormat="1" ht="90" customHeight="1">
      <c r="A32" s="214">
        <v>19</v>
      </c>
      <c r="B32" s="618" t="s">
        <v>159</v>
      </c>
      <c r="C32" s="618"/>
      <c r="D32" s="618"/>
      <c r="E32" s="618"/>
      <c r="F32" s="214"/>
    </row>
    <row r="33" spans="1:8" s="10" customFormat="1" ht="90" customHeight="1">
      <c r="A33" s="214">
        <v>20</v>
      </c>
      <c r="B33" s="618" t="s">
        <v>243</v>
      </c>
      <c r="C33" s="618"/>
      <c r="D33" s="618"/>
      <c r="E33" s="618"/>
      <c r="F33" s="17"/>
    </row>
    <row r="34" spans="1:8" s="216" customFormat="1" ht="15" customHeight="1">
      <c r="B34" s="219"/>
      <c r="C34" s="219"/>
      <c r="D34" s="219"/>
      <c r="E34" s="219"/>
    </row>
    <row r="35" spans="1:8" s="209" customFormat="1" ht="50.1" customHeight="1">
      <c r="A35" s="613" t="s">
        <v>244</v>
      </c>
      <c r="B35" s="613"/>
      <c r="C35" s="613"/>
      <c r="D35" s="613"/>
      <c r="E35" s="613"/>
      <c r="F35" s="613"/>
      <c r="H35" s="223"/>
    </row>
    <row r="36" spans="1:8" s="217" customFormat="1" ht="15" customHeight="1">
      <c r="B36" s="218"/>
      <c r="C36" s="218"/>
      <c r="D36" s="218"/>
      <c r="E36" s="218"/>
      <c r="H36" s="223"/>
    </row>
    <row r="37" spans="1:8" s="215" customFormat="1" ht="50.1" customHeight="1">
      <c r="A37" s="612" t="s">
        <v>154</v>
      </c>
      <c r="B37" s="612"/>
      <c r="C37" s="612"/>
      <c r="D37" s="612"/>
      <c r="E37" s="612"/>
      <c r="F37" s="612"/>
      <c r="H37" s="223"/>
    </row>
    <row r="38" spans="1:8" s="217" customFormat="1" ht="15" customHeight="1">
      <c r="H38" s="223"/>
    </row>
    <row r="39" spans="1:8" s="164" customFormat="1" ht="99.95" customHeight="1">
      <c r="A39" s="214">
        <v>1</v>
      </c>
      <c r="B39" s="609" t="s">
        <v>245</v>
      </c>
      <c r="C39" s="610"/>
      <c r="D39" s="610"/>
      <c r="E39" s="611"/>
      <c r="G39" s="221"/>
      <c r="H39" s="223"/>
    </row>
    <row r="40" spans="1:8" s="10" customFormat="1" ht="99.95" customHeight="1">
      <c r="A40" s="214">
        <v>2</v>
      </c>
      <c r="B40" s="609" t="s">
        <v>246</v>
      </c>
      <c r="C40" s="610"/>
      <c r="D40" s="610"/>
      <c r="E40" s="611"/>
      <c r="F40" s="164"/>
      <c r="H40" s="224"/>
    </row>
    <row r="41" spans="1:8" s="10" customFormat="1" ht="99.95" customHeight="1">
      <c r="A41" s="214">
        <v>3</v>
      </c>
      <c r="B41" s="609" t="s">
        <v>247</v>
      </c>
      <c r="C41" s="610"/>
      <c r="D41" s="610"/>
      <c r="E41" s="611"/>
      <c r="F41" s="164"/>
      <c r="H41" s="228"/>
    </row>
    <row r="42" spans="1:8" s="10" customFormat="1" ht="99.95" customHeight="1">
      <c r="A42" s="214">
        <v>4</v>
      </c>
      <c r="B42" s="609" t="s">
        <v>248</v>
      </c>
      <c r="C42" s="610"/>
      <c r="D42" s="610"/>
      <c r="E42" s="611"/>
      <c r="F42" s="17"/>
      <c r="H42" s="228"/>
    </row>
    <row r="43" spans="1:8" s="10" customFormat="1" ht="99.95" customHeight="1">
      <c r="A43" s="214">
        <v>5</v>
      </c>
      <c r="B43" s="614" t="s">
        <v>249</v>
      </c>
      <c r="C43" s="615"/>
      <c r="D43" s="615"/>
      <c r="E43" s="616"/>
      <c r="F43" s="17"/>
      <c r="H43" s="228"/>
    </row>
    <row r="44" spans="1:8" s="10" customFormat="1" ht="99.95" customHeight="1">
      <c r="A44" s="214">
        <v>6</v>
      </c>
      <c r="B44" s="614" t="s">
        <v>250</v>
      </c>
      <c r="C44" s="615"/>
      <c r="D44" s="615"/>
      <c r="E44" s="616"/>
      <c r="F44" s="17"/>
      <c r="H44" s="228"/>
    </row>
    <row r="45" spans="1:8" s="10" customFormat="1" ht="99.95" customHeight="1">
      <c r="A45" s="214">
        <v>7</v>
      </c>
      <c r="B45" s="614" t="s">
        <v>251</v>
      </c>
      <c r="C45" s="615"/>
      <c r="D45" s="615"/>
      <c r="E45" s="616"/>
      <c r="F45" s="17"/>
      <c r="H45" s="228"/>
    </row>
    <row r="46" spans="1:8" s="10" customFormat="1" ht="99.95" customHeight="1">
      <c r="A46" s="214">
        <v>8</v>
      </c>
      <c r="B46" s="614" t="s">
        <v>252</v>
      </c>
      <c r="C46" s="615"/>
      <c r="D46" s="615"/>
      <c r="E46" s="616"/>
      <c r="F46" s="17"/>
      <c r="H46" s="228"/>
    </row>
    <row r="47" spans="1:8" s="164" customFormat="1" ht="99.95" customHeight="1">
      <c r="A47" s="164">
        <v>9</v>
      </c>
      <c r="B47" s="609" t="s">
        <v>253</v>
      </c>
      <c r="C47" s="610"/>
      <c r="D47" s="610"/>
      <c r="E47" s="611"/>
      <c r="G47" s="221"/>
      <c r="H47" s="277"/>
    </row>
    <row r="48" spans="1:8" ht="99.95" customHeight="1">
      <c r="A48" s="164">
        <v>10</v>
      </c>
      <c r="B48" s="609" t="s">
        <v>254</v>
      </c>
      <c r="C48" s="610"/>
      <c r="D48" s="610"/>
      <c r="E48" s="611"/>
      <c r="F48" s="164"/>
    </row>
    <row r="49" spans="1:8" ht="99.95" customHeight="1">
      <c r="A49" s="164">
        <v>11</v>
      </c>
      <c r="B49" s="609" t="s">
        <v>257</v>
      </c>
      <c r="C49" s="610"/>
      <c r="D49" s="610"/>
      <c r="E49" s="611"/>
      <c r="F49" s="164"/>
    </row>
    <row r="50" spans="1:8" ht="99.95" customHeight="1">
      <c r="A50" s="164">
        <v>12</v>
      </c>
      <c r="B50" s="609" t="s">
        <v>258</v>
      </c>
      <c r="C50" s="610"/>
      <c r="D50" s="610"/>
      <c r="E50" s="611"/>
      <c r="F50" s="164"/>
    </row>
    <row r="51" spans="1:8" ht="99.95" customHeight="1">
      <c r="A51" s="164">
        <v>13</v>
      </c>
      <c r="B51" s="609" t="s">
        <v>259</v>
      </c>
      <c r="C51" s="610"/>
      <c r="D51" s="610"/>
      <c r="E51" s="611"/>
      <c r="F51" s="164"/>
    </row>
    <row r="52" spans="1:8" ht="99.95" customHeight="1">
      <c r="A52" s="164">
        <v>14</v>
      </c>
      <c r="B52" s="609" t="s">
        <v>256</v>
      </c>
      <c r="C52" s="610"/>
      <c r="D52" s="610"/>
      <c r="E52" s="611"/>
      <c r="F52" s="164"/>
    </row>
    <row r="53" spans="1:8" ht="99.95" customHeight="1">
      <c r="A53" s="164">
        <v>15</v>
      </c>
      <c r="B53" s="609" t="s">
        <v>255</v>
      </c>
      <c r="C53" s="610"/>
      <c r="D53" s="610"/>
      <c r="E53" s="611"/>
      <c r="F53" s="164"/>
    </row>
    <row r="54" spans="1:8" ht="99.95" customHeight="1">
      <c r="A54" s="164">
        <v>16</v>
      </c>
      <c r="B54" s="609" t="s">
        <v>261</v>
      </c>
      <c r="C54" s="610"/>
      <c r="D54" s="610"/>
      <c r="E54" s="611"/>
      <c r="F54" s="164"/>
    </row>
    <row r="55" spans="1:8" ht="99.95" customHeight="1">
      <c r="A55" s="164">
        <v>17</v>
      </c>
      <c r="B55" s="609" t="s">
        <v>260</v>
      </c>
      <c r="C55" s="610"/>
      <c r="D55" s="610"/>
      <c r="E55" s="611"/>
      <c r="F55" s="164"/>
    </row>
    <row r="56" spans="1:8" s="216" customFormat="1" ht="15" customHeight="1">
      <c r="B56" s="219"/>
      <c r="C56" s="219"/>
      <c r="D56" s="219"/>
      <c r="E56" s="219"/>
    </row>
    <row r="57" spans="1:8" s="209" customFormat="1" ht="50.1" customHeight="1">
      <c r="A57" s="613" t="s">
        <v>262</v>
      </c>
      <c r="B57" s="613"/>
      <c r="C57" s="613"/>
      <c r="D57" s="613"/>
      <c r="E57" s="613"/>
      <c r="F57" s="613"/>
      <c r="H57" s="223"/>
    </row>
    <row r="58" spans="1:8" s="217" customFormat="1" ht="15" customHeight="1">
      <c r="B58" s="218"/>
      <c r="C58" s="218"/>
      <c r="D58" s="218"/>
      <c r="E58" s="218"/>
      <c r="H58" s="223"/>
    </row>
    <row r="59" spans="1:8" s="276" customFormat="1" ht="50.1" customHeight="1">
      <c r="A59" s="612" t="s">
        <v>263</v>
      </c>
      <c r="B59" s="612"/>
      <c r="C59" s="612"/>
      <c r="D59" s="612"/>
      <c r="E59" s="612"/>
      <c r="F59" s="612"/>
      <c r="H59" s="223"/>
    </row>
    <row r="60" spans="1:8" s="217" customFormat="1" ht="15" customHeight="1">
      <c r="H60" s="223"/>
    </row>
    <row r="61" spans="1:8" s="164" customFormat="1" ht="99.95" customHeight="1">
      <c r="A61" s="214">
        <v>1</v>
      </c>
      <c r="B61" s="609" t="s">
        <v>153</v>
      </c>
      <c r="C61" s="610"/>
      <c r="D61" s="610"/>
      <c r="E61" s="611"/>
      <c r="G61" s="221"/>
      <c r="H61" s="223"/>
    </row>
    <row r="62" spans="1:8" s="278" customFormat="1" ht="99.95" customHeight="1">
      <c r="A62" s="214">
        <v>2</v>
      </c>
      <c r="B62" s="609" t="s">
        <v>281</v>
      </c>
      <c r="C62" s="610"/>
      <c r="D62" s="610"/>
      <c r="E62" s="611"/>
      <c r="F62" s="279"/>
      <c r="H62" s="223"/>
    </row>
    <row r="63" spans="1:8" s="10" customFormat="1" ht="99.95" customHeight="1">
      <c r="A63" s="214">
        <v>3</v>
      </c>
      <c r="B63" s="609" t="s">
        <v>264</v>
      </c>
      <c r="C63" s="610"/>
      <c r="D63" s="610"/>
      <c r="E63" s="611"/>
      <c r="F63" s="164"/>
      <c r="H63" s="224"/>
    </row>
    <row r="64" spans="1:8" s="217" customFormat="1" ht="15" customHeight="1">
      <c r="B64" s="218"/>
      <c r="C64" s="218"/>
      <c r="D64" s="218"/>
      <c r="E64" s="218"/>
      <c r="H64" s="223"/>
    </row>
    <row r="65" spans="1:8" s="276" customFormat="1" ht="50.1" customHeight="1">
      <c r="A65" s="612" t="s">
        <v>265</v>
      </c>
      <c r="B65" s="612"/>
      <c r="C65" s="612"/>
      <c r="D65" s="612"/>
      <c r="E65" s="612"/>
      <c r="F65" s="612"/>
      <c r="H65" s="223"/>
    </row>
    <row r="66" spans="1:8" s="217" customFormat="1" ht="15" customHeight="1">
      <c r="H66" s="223"/>
    </row>
    <row r="67" spans="1:8" s="10" customFormat="1" ht="99.95" customHeight="1">
      <c r="A67" s="214">
        <v>3</v>
      </c>
      <c r="B67" s="609" t="s">
        <v>266</v>
      </c>
      <c r="C67" s="610"/>
      <c r="D67" s="610"/>
      <c r="E67" s="611"/>
      <c r="F67" s="164"/>
      <c r="H67" s="228"/>
    </row>
    <row r="68" spans="1:8" s="10" customFormat="1" ht="99.95" customHeight="1">
      <c r="A68" s="214">
        <v>4</v>
      </c>
      <c r="B68" s="609" t="s">
        <v>267</v>
      </c>
      <c r="C68" s="610"/>
      <c r="D68" s="610"/>
      <c r="E68" s="611"/>
      <c r="F68" s="17"/>
      <c r="H68" s="228"/>
    </row>
    <row r="69" spans="1:8" s="216" customFormat="1" ht="15" customHeight="1">
      <c r="B69" s="219"/>
      <c r="C69" s="219"/>
      <c r="D69" s="219"/>
      <c r="E69" s="219"/>
    </row>
    <row r="70" spans="1:8" s="209" customFormat="1" ht="49.5" customHeight="1">
      <c r="A70" s="613" t="s">
        <v>286</v>
      </c>
      <c r="B70" s="613"/>
      <c r="C70" s="613"/>
      <c r="D70" s="613"/>
      <c r="E70" s="613"/>
      <c r="F70" s="613"/>
      <c r="H70" s="223"/>
    </row>
    <row r="71" spans="1:8" s="217" customFormat="1" ht="15" customHeight="1">
      <c r="B71" s="218"/>
      <c r="C71" s="218"/>
      <c r="D71" s="218"/>
      <c r="E71" s="218"/>
      <c r="H71" s="223"/>
    </row>
    <row r="72" spans="1:8" s="276" customFormat="1" ht="148.5" customHeight="1">
      <c r="A72" s="612" t="s">
        <v>289</v>
      </c>
      <c r="B72" s="612"/>
      <c r="C72" s="612"/>
      <c r="D72" s="612"/>
      <c r="E72" s="612"/>
      <c r="F72" s="612"/>
      <c r="H72" s="223"/>
    </row>
    <row r="73" spans="1:8" s="217" customFormat="1" ht="15" customHeight="1">
      <c r="H73" s="223"/>
    </row>
    <row r="74" spans="1:8" s="164" customFormat="1" ht="99.95" customHeight="1">
      <c r="A74" s="214">
        <v>1</v>
      </c>
      <c r="B74" s="609" t="s">
        <v>287</v>
      </c>
      <c r="C74" s="610"/>
      <c r="D74" s="610"/>
      <c r="E74" s="611"/>
      <c r="G74" s="221"/>
      <c r="H74" s="223"/>
    </row>
    <row r="75" spans="1:8" s="164" customFormat="1" ht="99.95" customHeight="1">
      <c r="A75" s="214">
        <v>2</v>
      </c>
      <c r="B75" s="609" t="s">
        <v>288</v>
      </c>
      <c r="C75" s="610"/>
      <c r="D75" s="610"/>
      <c r="E75" s="611"/>
      <c r="G75" s="221"/>
      <c r="H75" s="223"/>
    </row>
    <row r="76" spans="1:8" s="164" customFormat="1" ht="99.95" customHeight="1">
      <c r="A76" s="214">
        <v>3</v>
      </c>
      <c r="B76" s="609" t="s">
        <v>272</v>
      </c>
      <c r="C76" s="610"/>
      <c r="D76" s="610"/>
      <c r="E76" s="611"/>
      <c r="G76" s="221"/>
      <c r="H76" s="223"/>
    </row>
    <row r="77" spans="1:8" s="164" customFormat="1" ht="99.95" customHeight="1">
      <c r="A77" s="214">
        <v>4</v>
      </c>
      <c r="B77" s="609" t="s">
        <v>271</v>
      </c>
      <c r="C77" s="610"/>
      <c r="D77" s="610"/>
      <c r="E77" s="611"/>
      <c r="G77" s="221"/>
      <c r="H77" s="223"/>
    </row>
    <row r="78" spans="1:8" s="217" customFormat="1" ht="15" customHeight="1">
      <c r="B78" s="218"/>
      <c r="C78" s="218"/>
      <c r="D78" s="218"/>
      <c r="E78" s="218"/>
      <c r="H78" s="223"/>
    </row>
    <row r="79" spans="1:8" s="276" customFormat="1" ht="50.1" customHeight="1">
      <c r="A79" s="612" t="s">
        <v>265</v>
      </c>
      <c r="B79" s="612"/>
      <c r="C79" s="612"/>
      <c r="D79" s="612"/>
      <c r="E79" s="612"/>
      <c r="F79" s="612"/>
      <c r="H79" s="223"/>
    </row>
    <row r="80" spans="1:8" s="217" customFormat="1" ht="15" customHeight="1">
      <c r="H80" s="223"/>
    </row>
    <row r="81" spans="1:8" s="164" customFormat="1" ht="99.95" customHeight="1">
      <c r="A81" s="214">
        <v>1</v>
      </c>
      <c r="B81" s="609" t="s">
        <v>268</v>
      </c>
      <c r="C81" s="610"/>
      <c r="D81" s="610"/>
      <c r="E81" s="611"/>
      <c r="G81" s="221"/>
      <c r="H81" s="223"/>
    </row>
    <row r="82" spans="1:8" s="10" customFormat="1" ht="99.95" customHeight="1">
      <c r="A82" s="214">
        <v>2</v>
      </c>
      <c r="B82" s="609" t="s">
        <v>271</v>
      </c>
      <c r="C82" s="610"/>
      <c r="D82" s="610"/>
      <c r="E82" s="611"/>
      <c r="F82" s="164"/>
      <c r="H82" s="224"/>
    </row>
    <row r="83" spans="1:8" s="217" customFormat="1" ht="15" customHeight="1">
      <c r="B83" s="218"/>
      <c r="C83" s="218"/>
      <c r="D83" s="218"/>
      <c r="E83" s="218"/>
      <c r="H83" s="223"/>
    </row>
    <row r="84" spans="1:8" s="276" customFormat="1" ht="50.1" customHeight="1">
      <c r="A84" s="612" t="s">
        <v>269</v>
      </c>
      <c r="B84" s="612"/>
      <c r="C84" s="612"/>
      <c r="D84" s="612"/>
      <c r="E84" s="612"/>
      <c r="F84" s="612"/>
      <c r="H84" s="223"/>
    </row>
    <row r="85" spans="1:8" s="217" customFormat="1" ht="15" customHeight="1">
      <c r="H85" s="223"/>
    </row>
    <row r="86" spans="1:8" s="10" customFormat="1" ht="99.95" customHeight="1">
      <c r="A86" s="214">
        <v>3</v>
      </c>
      <c r="B86" s="609" t="s">
        <v>270</v>
      </c>
      <c r="C86" s="610"/>
      <c r="D86" s="610"/>
      <c r="E86" s="611"/>
      <c r="F86" s="164"/>
      <c r="H86" s="228"/>
    </row>
    <row r="87" spans="1:8" s="10" customFormat="1" ht="99.95" customHeight="1">
      <c r="A87" s="214">
        <v>4</v>
      </c>
      <c r="B87" s="609" t="s">
        <v>272</v>
      </c>
      <c r="C87" s="610"/>
      <c r="D87" s="610"/>
      <c r="E87" s="611"/>
      <c r="F87" s="17"/>
      <c r="H87" s="228"/>
    </row>
    <row r="88" spans="1:8" s="216" customFormat="1" ht="15" customHeight="1">
      <c r="B88" s="219"/>
      <c r="C88" s="219"/>
      <c r="D88" s="219"/>
      <c r="E88" s="219"/>
    </row>
    <row r="89" spans="1:8" s="209" customFormat="1" ht="50.1" customHeight="1">
      <c r="A89" s="613" t="s">
        <v>273</v>
      </c>
      <c r="B89" s="613"/>
      <c r="C89" s="613"/>
      <c r="D89" s="613"/>
      <c r="E89" s="613"/>
      <c r="F89" s="613"/>
      <c r="H89" s="223"/>
    </row>
    <row r="90" spans="1:8" s="217" customFormat="1" ht="15" customHeight="1">
      <c r="B90" s="218"/>
      <c r="C90" s="218"/>
      <c r="D90" s="218"/>
      <c r="E90" s="218"/>
      <c r="H90" s="223"/>
    </row>
    <row r="91" spans="1:8" s="276" customFormat="1" ht="50.1" customHeight="1">
      <c r="A91" s="612" t="s">
        <v>274</v>
      </c>
      <c r="B91" s="612"/>
      <c r="C91" s="612"/>
      <c r="D91" s="612"/>
      <c r="E91" s="612"/>
      <c r="F91" s="612"/>
      <c r="H91" s="223"/>
    </row>
    <row r="92" spans="1:8" s="217" customFormat="1" ht="15" customHeight="1">
      <c r="H92" s="223"/>
    </row>
    <row r="93" spans="1:8" s="164" customFormat="1" ht="99.95" customHeight="1">
      <c r="A93" s="214">
        <v>1</v>
      </c>
      <c r="B93" s="609" t="s">
        <v>96</v>
      </c>
      <c r="C93" s="610"/>
      <c r="D93" s="610"/>
      <c r="E93" s="611"/>
      <c r="G93" s="221"/>
      <c r="H93" s="223"/>
    </row>
    <row r="94" spans="1:8" s="10" customFormat="1" ht="99.95" customHeight="1">
      <c r="A94" s="214">
        <v>2</v>
      </c>
      <c r="B94" s="609" t="s">
        <v>29</v>
      </c>
      <c r="C94" s="610"/>
      <c r="D94" s="610"/>
      <c r="E94" s="611"/>
      <c r="F94" s="164"/>
      <c r="H94" s="224"/>
    </row>
    <row r="95" spans="1:8" ht="99.95" customHeight="1">
      <c r="A95" s="214">
        <v>3</v>
      </c>
      <c r="B95" s="609" t="s">
        <v>275</v>
      </c>
      <c r="C95" s="610"/>
      <c r="D95" s="610"/>
      <c r="E95" s="611"/>
    </row>
    <row r="96" spans="1:8" ht="99.95" customHeight="1">
      <c r="A96" s="214">
        <v>4</v>
      </c>
      <c r="B96" s="609" t="s">
        <v>276</v>
      </c>
      <c r="C96" s="610"/>
      <c r="D96" s="610"/>
      <c r="E96" s="611"/>
    </row>
    <row r="97" spans="1:5" ht="99.95" customHeight="1">
      <c r="A97" s="214">
        <v>5</v>
      </c>
      <c r="B97" s="609" t="s">
        <v>277</v>
      </c>
      <c r="C97" s="610"/>
      <c r="D97" s="610"/>
      <c r="E97" s="611"/>
    </row>
    <row r="98" spans="1:5" ht="99.95" customHeight="1">
      <c r="A98" s="214">
        <v>6</v>
      </c>
      <c r="B98" s="609" t="s">
        <v>278</v>
      </c>
      <c r="C98" s="610"/>
      <c r="D98" s="610"/>
      <c r="E98" s="611"/>
    </row>
    <row r="99" spans="1:5" ht="99.95" customHeight="1">
      <c r="A99" s="214">
        <v>7</v>
      </c>
      <c r="B99" s="609" t="s">
        <v>279</v>
      </c>
      <c r="C99" s="610"/>
      <c r="D99" s="610"/>
      <c r="E99" s="611"/>
    </row>
    <row r="100" spans="1:5" ht="99.95" customHeight="1">
      <c r="A100" s="214">
        <v>8</v>
      </c>
      <c r="B100" s="609" t="s">
        <v>280</v>
      </c>
      <c r="C100" s="610"/>
      <c r="D100" s="610"/>
      <c r="E100" s="611"/>
    </row>
    <row r="101" spans="1:5" ht="99.95" customHeight="1">
      <c r="A101" s="214">
        <v>9</v>
      </c>
      <c r="B101" s="609" t="s">
        <v>282</v>
      </c>
      <c r="C101" s="610"/>
      <c r="D101" s="610"/>
      <c r="E101" s="611"/>
    </row>
    <row r="102" spans="1:5" ht="99.95" customHeight="1">
      <c r="A102" s="214">
        <v>10</v>
      </c>
      <c r="B102" s="609" t="s">
        <v>283</v>
      </c>
      <c r="C102" s="610"/>
      <c r="D102" s="610"/>
      <c r="E102" s="611"/>
    </row>
    <row r="103" spans="1:5" ht="99.95" customHeight="1">
      <c r="A103" s="214">
        <v>11</v>
      </c>
      <c r="B103" s="609" t="s">
        <v>284</v>
      </c>
      <c r="C103" s="610"/>
      <c r="D103" s="610"/>
      <c r="E103" s="611"/>
    </row>
    <row r="104" spans="1:5" ht="99.95" customHeight="1">
      <c r="A104" s="214">
        <v>12</v>
      </c>
      <c r="B104" s="609" t="s">
        <v>285</v>
      </c>
      <c r="C104" s="610"/>
      <c r="D104" s="610"/>
      <c r="E104" s="611"/>
    </row>
    <row r="105" spans="1:5" ht="99.95" customHeight="1">
      <c r="A105" s="214"/>
      <c r="B105" s="609"/>
      <c r="C105" s="610"/>
      <c r="D105" s="610"/>
      <c r="E105" s="611"/>
    </row>
    <row r="106" spans="1:5" ht="99.95" customHeight="1">
      <c r="A106" s="214"/>
      <c r="B106" s="609"/>
      <c r="C106" s="610"/>
      <c r="D106" s="610"/>
      <c r="E106" s="611"/>
    </row>
    <row r="107" spans="1:5" ht="99.95" customHeight="1">
      <c r="A107" s="214"/>
      <c r="B107" s="609"/>
      <c r="C107" s="610"/>
      <c r="D107" s="610"/>
      <c r="E107" s="611"/>
    </row>
    <row r="108" spans="1:5" ht="35.25">
      <c r="A108" s="214"/>
      <c r="B108" s="609"/>
      <c r="C108" s="610"/>
      <c r="D108" s="610"/>
      <c r="E108" s="611"/>
    </row>
  </sheetData>
  <mergeCells count="88">
    <mergeCell ref="A1:E1"/>
    <mergeCell ref="A5:E5"/>
    <mergeCell ref="A6:F6"/>
    <mergeCell ref="A4:F4"/>
    <mergeCell ref="A3:F3"/>
    <mergeCell ref="A2:F2"/>
    <mergeCell ref="A7:E7"/>
    <mergeCell ref="A8:E8"/>
    <mergeCell ref="B16:E16"/>
    <mergeCell ref="B14:E14"/>
    <mergeCell ref="B24:E24"/>
    <mergeCell ref="B13:E13"/>
    <mergeCell ref="B15:E15"/>
    <mergeCell ref="B22:E22"/>
    <mergeCell ref="A12:F12"/>
    <mergeCell ref="A10:F10"/>
    <mergeCell ref="B20:E20"/>
    <mergeCell ref="B19:E19"/>
    <mergeCell ref="B31:E31"/>
    <mergeCell ref="B32:E32"/>
    <mergeCell ref="B18:E18"/>
    <mergeCell ref="B17:E17"/>
    <mergeCell ref="B25:E25"/>
    <mergeCell ref="B26:E26"/>
    <mergeCell ref="B53:E53"/>
    <mergeCell ref="B54:E54"/>
    <mergeCell ref="B47:E47"/>
    <mergeCell ref="B21:E21"/>
    <mergeCell ref="B44:E44"/>
    <mergeCell ref="B23:E23"/>
    <mergeCell ref="B46:E46"/>
    <mergeCell ref="B39:E39"/>
    <mergeCell ref="B40:E40"/>
    <mergeCell ref="A35:F35"/>
    <mergeCell ref="A37:F37"/>
    <mergeCell ref="B27:E27"/>
    <mergeCell ref="B33:E33"/>
    <mergeCell ref="B28:E28"/>
    <mergeCell ref="B29:E29"/>
    <mergeCell ref="B30:E30"/>
    <mergeCell ref="B101:E101"/>
    <mergeCell ref="B67:E67"/>
    <mergeCell ref="B68:E68"/>
    <mergeCell ref="B61:E61"/>
    <mergeCell ref="B63:E63"/>
    <mergeCell ref="B96:E96"/>
    <mergeCell ref="B97:E97"/>
    <mergeCell ref="B98:E98"/>
    <mergeCell ref="B99:E99"/>
    <mergeCell ref="B100:E100"/>
    <mergeCell ref="A89:F89"/>
    <mergeCell ref="A91:F91"/>
    <mergeCell ref="B93:E93"/>
    <mergeCell ref="B94:E94"/>
    <mergeCell ref="B95:E95"/>
    <mergeCell ref="A84:F84"/>
    <mergeCell ref="B86:E86"/>
    <mergeCell ref="B41:E41"/>
    <mergeCell ref="B42:E42"/>
    <mergeCell ref="B43:E43"/>
    <mergeCell ref="B45:E45"/>
    <mergeCell ref="B81:E81"/>
    <mergeCell ref="B82:E82"/>
    <mergeCell ref="B75:E75"/>
    <mergeCell ref="A59:F59"/>
    <mergeCell ref="B48:E48"/>
    <mergeCell ref="B49:E49"/>
    <mergeCell ref="A57:F57"/>
    <mergeCell ref="B55:E55"/>
    <mergeCell ref="B50:E50"/>
    <mergeCell ref="B51:E51"/>
    <mergeCell ref="B52:E52"/>
    <mergeCell ref="B108:E108"/>
    <mergeCell ref="B62:E62"/>
    <mergeCell ref="B107:E107"/>
    <mergeCell ref="A72:F72"/>
    <mergeCell ref="B77:E77"/>
    <mergeCell ref="B76:E76"/>
    <mergeCell ref="B74:E74"/>
    <mergeCell ref="B102:E102"/>
    <mergeCell ref="B103:E103"/>
    <mergeCell ref="B104:E104"/>
    <mergeCell ref="B105:E105"/>
    <mergeCell ref="B106:E106"/>
    <mergeCell ref="B87:E87"/>
    <mergeCell ref="A65:F65"/>
    <mergeCell ref="A70:F70"/>
    <mergeCell ref="A79:F79"/>
  </mergeCells>
  <printOptions horizontalCentered="1"/>
  <pageMargins left="0" right="0" top="0.19685039370078741" bottom="0.19685039370078741" header="0.31496062992125984" footer="0.31496062992125984"/>
  <pageSetup scale="33" fitToHeight="0" orientation="portrait" r:id="rId1"/>
  <rowBreaks count="4" manualBreakCount="4">
    <brk id="33" max="5" man="1"/>
    <brk id="55" max="5" man="1"/>
    <brk id="68" max="5" man="1"/>
    <brk id="87"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79"/>
  <sheetViews>
    <sheetView view="pageBreakPreview" topLeftCell="A97" zoomScale="40" zoomScaleSheetLayoutView="40" workbookViewId="0">
      <selection activeCell="A108" sqref="A108:G108"/>
    </sheetView>
  </sheetViews>
  <sheetFormatPr baseColWidth="10" defaultColWidth="11.42578125" defaultRowHeight="16.5"/>
  <cols>
    <col min="1" max="1" width="12.5703125" style="1" customWidth="1"/>
    <col min="2" max="2" width="44" style="1" customWidth="1"/>
    <col min="3" max="3" width="49" style="1" customWidth="1"/>
    <col min="4" max="4" width="67.85546875" style="1" customWidth="1"/>
    <col min="5" max="5" width="23.85546875" style="1" customWidth="1"/>
    <col min="6" max="6" width="43.5703125" style="1" hidden="1" customWidth="1"/>
    <col min="7" max="7" width="49.7109375" style="1" hidden="1" customWidth="1"/>
    <col min="8" max="8" width="53.140625" style="1" customWidth="1"/>
    <col min="9" max="9" width="35.42578125" style="1" customWidth="1"/>
    <col min="10" max="10" width="11.42578125" style="1" customWidth="1"/>
    <col min="11" max="16384" width="11.42578125" style="1"/>
  </cols>
  <sheetData>
    <row r="1" spans="1:7" s="4" customFormat="1" ht="16.5" customHeight="1">
      <c r="A1" s="599"/>
      <c r="B1" s="599"/>
      <c r="C1" s="599"/>
      <c r="D1" s="599"/>
      <c r="E1" s="599"/>
      <c r="F1" s="390"/>
    </row>
    <row r="2" spans="1:7" s="4" customFormat="1" ht="32.25" customHeight="1">
      <c r="A2" s="600" t="s">
        <v>32</v>
      </c>
      <c r="B2" s="600"/>
      <c r="C2" s="600"/>
      <c r="D2" s="600"/>
      <c r="E2" s="600"/>
      <c r="F2" s="600"/>
      <c r="G2" s="600"/>
    </row>
    <row r="3" spans="1:7" s="4" customFormat="1" ht="51" customHeight="1">
      <c r="A3" s="601" t="s">
        <v>28</v>
      </c>
      <c r="B3" s="601"/>
      <c r="C3" s="601"/>
      <c r="D3" s="601"/>
      <c r="E3" s="601"/>
      <c r="F3" s="601"/>
      <c r="G3" s="601"/>
    </row>
    <row r="4" spans="1:7" s="4" customFormat="1" ht="53.25" customHeight="1">
      <c r="A4" s="602" t="s">
        <v>290</v>
      </c>
      <c r="B4" s="602"/>
      <c r="C4" s="602"/>
      <c r="D4" s="602"/>
      <c r="E4" s="602"/>
      <c r="F4" s="602"/>
      <c r="G4" s="602"/>
    </row>
    <row r="5" spans="1:7" s="4" customFormat="1" ht="5.25" customHeight="1">
      <c r="A5" s="603"/>
      <c r="B5" s="603"/>
      <c r="C5" s="603"/>
      <c r="D5" s="603"/>
      <c r="E5" s="603"/>
      <c r="F5" s="391"/>
    </row>
    <row r="6" spans="1:7" s="5" customFormat="1" ht="42.75" customHeight="1">
      <c r="A6" s="604" t="s">
        <v>31</v>
      </c>
      <c r="B6" s="604"/>
      <c r="C6" s="604"/>
      <c r="D6" s="604"/>
      <c r="E6" s="604"/>
      <c r="F6" s="604"/>
      <c r="G6" s="604"/>
    </row>
    <row r="7" spans="1:7" s="5" customFormat="1" ht="51.75" hidden="1" customHeight="1" thickBot="1">
      <c r="A7" s="595"/>
      <c r="B7" s="595"/>
      <c r="C7" s="595"/>
      <c r="D7" s="595"/>
      <c r="E7" s="595"/>
      <c r="F7" s="382"/>
    </row>
    <row r="8" spans="1:7" s="6" customFormat="1" ht="51" hidden="1" customHeight="1" thickBot="1">
      <c r="A8" s="596" t="s">
        <v>93</v>
      </c>
      <c r="B8" s="596"/>
      <c r="C8" s="596"/>
      <c r="D8" s="596"/>
      <c r="E8" s="596"/>
      <c r="F8" s="235"/>
    </row>
    <row r="9" spans="1:7" s="390" customFormat="1" ht="15" customHeight="1"/>
    <row r="10" spans="1:7" s="209" customFormat="1" ht="50.1" customHeight="1">
      <c r="A10" s="627" t="s">
        <v>273</v>
      </c>
      <c r="B10" s="627"/>
      <c r="C10" s="627"/>
      <c r="D10" s="627"/>
      <c r="E10" s="627"/>
      <c r="F10" s="627"/>
      <c r="G10" s="627"/>
    </row>
    <row r="11" spans="1:7" s="217" customFormat="1" ht="15" customHeight="1">
      <c r="B11" s="218"/>
      <c r="C11" s="218"/>
      <c r="D11" s="218"/>
      <c r="E11" s="218"/>
      <c r="F11" s="218"/>
    </row>
    <row r="12" spans="1:7" s="276" customFormat="1" ht="49.5" hidden="1" customHeight="1">
      <c r="A12" s="612" t="s">
        <v>274</v>
      </c>
      <c r="B12" s="612"/>
      <c r="C12" s="612"/>
      <c r="D12" s="612"/>
      <c r="E12" s="612"/>
      <c r="F12" s="612"/>
      <c r="G12" s="612"/>
    </row>
    <row r="13" spans="1:7" s="217" customFormat="1" ht="15" customHeight="1"/>
    <row r="14" spans="1:7" s="293" customFormat="1" ht="35.25">
      <c r="A14" s="387" t="s">
        <v>341</v>
      </c>
      <c r="B14" s="628" t="s">
        <v>349</v>
      </c>
      <c r="C14" s="628"/>
      <c r="D14" s="628"/>
      <c r="E14" s="628"/>
      <c r="F14" s="387" t="s">
        <v>352</v>
      </c>
      <c r="G14" s="387" t="s">
        <v>342</v>
      </c>
    </row>
    <row r="15" spans="1:7" s="217" customFormat="1" ht="15" customHeight="1"/>
    <row r="16" spans="1:7" s="278" customFormat="1" ht="90" customHeight="1">
      <c r="A16" s="386">
        <v>1</v>
      </c>
      <c r="B16" s="626" t="s">
        <v>96</v>
      </c>
      <c r="C16" s="626"/>
      <c r="D16" s="626"/>
      <c r="E16" s="626"/>
      <c r="F16" s="310">
        <v>1</v>
      </c>
      <c r="G16" s="284">
        <v>122434996.81</v>
      </c>
    </row>
    <row r="17" spans="1:8" s="10" customFormat="1" ht="90" customHeight="1">
      <c r="A17" s="210">
        <v>2</v>
      </c>
      <c r="B17" s="629" t="s">
        <v>29</v>
      </c>
      <c r="C17" s="630"/>
      <c r="D17" s="630"/>
      <c r="E17" s="631"/>
      <c r="F17" s="310">
        <v>1</v>
      </c>
      <c r="G17" s="284">
        <v>251563525.24000001</v>
      </c>
    </row>
    <row r="18" spans="1:8" ht="90" customHeight="1">
      <c r="A18" s="385">
        <v>3</v>
      </c>
      <c r="B18" s="609" t="s">
        <v>275</v>
      </c>
      <c r="C18" s="610"/>
      <c r="D18" s="610"/>
      <c r="E18" s="611"/>
      <c r="F18" s="310">
        <v>1</v>
      </c>
      <c r="G18" s="284">
        <v>88167234.120000005</v>
      </c>
    </row>
    <row r="19" spans="1:8" ht="90" customHeight="1">
      <c r="A19" s="385">
        <v>4</v>
      </c>
      <c r="B19" s="609" t="s">
        <v>276</v>
      </c>
      <c r="C19" s="610"/>
      <c r="D19" s="610"/>
      <c r="E19" s="611"/>
      <c r="F19" s="310">
        <v>1</v>
      </c>
      <c r="G19" s="284">
        <v>54215537.420000002</v>
      </c>
    </row>
    <row r="20" spans="1:8" ht="90" customHeight="1">
      <c r="A20" s="385">
        <v>5</v>
      </c>
      <c r="B20" s="609" t="s">
        <v>277</v>
      </c>
      <c r="C20" s="610"/>
      <c r="D20" s="610"/>
      <c r="E20" s="611"/>
      <c r="F20" s="310">
        <v>1</v>
      </c>
      <c r="G20" s="284">
        <v>61111222.289999999</v>
      </c>
    </row>
    <row r="21" spans="1:8" ht="90" customHeight="1">
      <c r="A21" s="385">
        <v>6</v>
      </c>
      <c r="B21" s="609" t="s">
        <v>278</v>
      </c>
      <c r="C21" s="610"/>
      <c r="D21" s="610"/>
      <c r="E21" s="611"/>
      <c r="F21" s="310">
        <v>1</v>
      </c>
      <c r="G21" s="284">
        <v>119873897.45</v>
      </c>
    </row>
    <row r="22" spans="1:8" ht="90" customHeight="1">
      <c r="A22" s="385">
        <v>7</v>
      </c>
      <c r="B22" s="609" t="s">
        <v>279</v>
      </c>
      <c r="C22" s="610"/>
      <c r="D22" s="610"/>
      <c r="E22" s="611"/>
      <c r="F22" s="310">
        <v>1</v>
      </c>
      <c r="G22" s="284">
        <v>124075299.43000001</v>
      </c>
    </row>
    <row r="23" spans="1:8" ht="90" customHeight="1">
      <c r="A23" s="385">
        <v>8</v>
      </c>
      <c r="B23" s="609" t="s">
        <v>280</v>
      </c>
      <c r="C23" s="610"/>
      <c r="D23" s="610"/>
      <c r="E23" s="611"/>
      <c r="F23" s="310">
        <v>1</v>
      </c>
      <c r="G23" s="284">
        <v>105737579.70999999</v>
      </c>
    </row>
    <row r="24" spans="1:8" ht="90" customHeight="1">
      <c r="A24" s="385">
        <v>9</v>
      </c>
      <c r="B24" s="609" t="s">
        <v>282</v>
      </c>
      <c r="C24" s="610"/>
      <c r="D24" s="610"/>
      <c r="E24" s="611"/>
      <c r="F24" s="310">
        <v>1</v>
      </c>
      <c r="G24" s="284">
        <v>148144383.85703194</v>
      </c>
    </row>
    <row r="25" spans="1:8" ht="90" customHeight="1">
      <c r="A25" s="385">
        <v>10</v>
      </c>
      <c r="B25" s="609" t="s">
        <v>283</v>
      </c>
      <c r="C25" s="610"/>
      <c r="D25" s="610"/>
      <c r="E25" s="611"/>
      <c r="F25" s="310">
        <v>1</v>
      </c>
      <c r="G25" s="284">
        <v>392912149.30000001</v>
      </c>
    </row>
    <row r="26" spans="1:8" ht="90" customHeight="1">
      <c r="A26" s="385">
        <v>11</v>
      </c>
      <c r="B26" s="609" t="s">
        <v>284</v>
      </c>
      <c r="C26" s="610"/>
      <c r="D26" s="610"/>
      <c r="E26" s="611"/>
      <c r="F26" s="310">
        <v>1</v>
      </c>
      <c r="G26" s="284">
        <v>179668573.96000001</v>
      </c>
    </row>
    <row r="27" spans="1:8" ht="90" customHeight="1">
      <c r="A27" s="385">
        <v>12</v>
      </c>
      <c r="B27" s="609" t="s">
        <v>285</v>
      </c>
      <c r="C27" s="610"/>
      <c r="D27" s="610"/>
      <c r="E27" s="611"/>
      <c r="F27" s="310">
        <v>1</v>
      </c>
      <c r="G27" s="284">
        <v>58832299.07</v>
      </c>
      <c r="H27" s="1" t="s">
        <v>396</v>
      </c>
    </row>
    <row r="28" spans="1:8" s="217" customFormat="1" ht="90" customHeight="1">
      <c r="A28" s="385">
        <v>13</v>
      </c>
      <c r="B28" s="617" t="s">
        <v>164</v>
      </c>
      <c r="C28" s="617"/>
      <c r="D28" s="617"/>
      <c r="E28" s="617"/>
      <c r="F28" s="309">
        <v>1</v>
      </c>
      <c r="G28" s="284">
        <v>280439238.02999997</v>
      </c>
    </row>
    <row r="29" spans="1:8" s="217" customFormat="1" ht="90" customHeight="1">
      <c r="A29" s="385">
        <v>14</v>
      </c>
      <c r="B29" s="622" t="s">
        <v>156</v>
      </c>
      <c r="C29" s="623"/>
      <c r="D29" s="623"/>
      <c r="E29" s="624"/>
      <c r="F29" s="309"/>
      <c r="G29" s="285"/>
    </row>
    <row r="30" spans="1:8" s="217" customFormat="1" ht="90" customHeight="1">
      <c r="A30" s="393">
        <v>15</v>
      </c>
      <c r="B30" s="619" t="s">
        <v>155</v>
      </c>
      <c r="C30" s="620"/>
      <c r="D30" s="620"/>
      <c r="E30" s="621"/>
      <c r="F30" s="309">
        <v>1</v>
      </c>
      <c r="G30" s="284">
        <v>74736376.670000002</v>
      </c>
    </row>
    <row r="31" spans="1:8" ht="6.75" customHeight="1">
      <c r="A31" s="18"/>
      <c r="B31" s="18"/>
      <c r="C31" s="18"/>
      <c r="D31" s="18"/>
      <c r="E31" s="18"/>
      <c r="F31" s="18"/>
      <c r="G31" s="292">
        <f>SUM(G16:G27)</f>
        <v>1706736698.657032</v>
      </c>
    </row>
    <row r="32" spans="1:8" s="390" customFormat="1" ht="10.5" customHeight="1">
      <c r="A32" s="217"/>
      <c r="B32" s="217"/>
      <c r="C32" s="217"/>
      <c r="D32" s="217"/>
      <c r="E32" s="217"/>
      <c r="F32" s="217"/>
      <c r="G32" s="291"/>
    </row>
    <row r="33" spans="1:10" s="10" customFormat="1" ht="35.25" hidden="1">
      <c r="A33" s="633" t="s">
        <v>286</v>
      </c>
      <c r="B33" s="633"/>
      <c r="C33" s="633"/>
      <c r="D33" s="633"/>
      <c r="E33" s="633"/>
      <c r="F33" s="633"/>
      <c r="G33" s="633"/>
    </row>
    <row r="34" spans="1:10" s="10" customFormat="1" ht="12.75" hidden="1" customHeight="1">
      <c r="A34" s="217"/>
      <c r="B34" s="218"/>
      <c r="C34" s="218"/>
      <c r="D34" s="218"/>
      <c r="E34" s="218"/>
      <c r="F34" s="218"/>
      <c r="G34" s="217"/>
    </row>
    <row r="35" spans="1:10" s="10" customFormat="1" ht="136.5" hidden="1" customHeight="1">
      <c r="A35" s="612" t="s">
        <v>355</v>
      </c>
      <c r="B35" s="612"/>
      <c r="C35" s="612"/>
      <c r="D35" s="612"/>
      <c r="E35" s="612"/>
      <c r="F35" s="612"/>
      <c r="G35" s="612"/>
    </row>
    <row r="36" spans="1:10" s="217" customFormat="1" ht="15" hidden="1" customHeight="1"/>
    <row r="37" spans="1:10" s="293" customFormat="1" ht="50.1" hidden="1" customHeight="1">
      <c r="A37" s="387" t="s">
        <v>341</v>
      </c>
      <c r="B37" s="628" t="s">
        <v>349</v>
      </c>
      <c r="C37" s="628"/>
      <c r="D37" s="628"/>
      <c r="E37" s="628"/>
      <c r="F37" s="387"/>
      <c r="G37" s="387" t="s">
        <v>342</v>
      </c>
    </row>
    <row r="38" spans="1:10" s="217" customFormat="1" ht="15" hidden="1" customHeight="1"/>
    <row r="39" spans="1:10" s="10" customFormat="1" ht="90" hidden="1" customHeight="1">
      <c r="A39" s="385">
        <v>1</v>
      </c>
      <c r="B39" s="634" t="s">
        <v>288</v>
      </c>
      <c r="C39" s="635"/>
      <c r="D39" s="635"/>
      <c r="E39" s="635"/>
      <c r="F39" s="636"/>
      <c r="G39" s="164" t="s">
        <v>0</v>
      </c>
    </row>
    <row r="40" spans="1:10" s="10" customFormat="1" ht="90" hidden="1" customHeight="1">
      <c r="A40" s="385">
        <v>2</v>
      </c>
      <c r="B40" s="634" t="s">
        <v>272</v>
      </c>
      <c r="C40" s="635"/>
      <c r="D40" s="635"/>
      <c r="E40" s="635"/>
      <c r="F40" s="636"/>
      <c r="G40" s="164" t="s">
        <v>0</v>
      </c>
    </row>
    <row r="41" spans="1:10" s="10" customFormat="1" ht="99.95" hidden="1" customHeight="1">
      <c r="A41" s="385">
        <v>3</v>
      </c>
      <c r="B41" s="634" t="s">
        <v>270</v>
      </c>
      <c r="C41" s="635"/>
      <c r="D41" s="635"/>
      <c r="E41" s="635"/>
      <c r="F41" s="636"/>
      <c r="G41" s="164" t="s">
        <v>0</v>
      </c>
    </row>
    <row r="42" spans="1:10" s="276" customFormat="1" ht="99.95" hidden="1" customHeight="1">
      <c r="A42" s="385">
        <v>4</v>
      </c>
      <c r="B42" s="634" t="s">
        <v>268</v>
      </c>
      <c r="C42" s="635"/>
      <c r="D42" s="635"/>
      <c r="E42" s="635"/>
      <c r="F42" s="636"/>
      <c r="G42" s="164" t="s">
        <v>0</v>
      </c>
      <c r="H42" s="284">
        <v>463998343.69</v>
      </c>
    </row>
    <row r="43" spans="1:10" s="10" customFormat="1" ht="90" hidden="1" customHeight="1">
      <c r="A43" s="385">
        <v>5</v>
      </c>
      <c r="B43" s="634" t="s">
        <v>271</v>
      </c>
      <c r="C43" s="635"/>
      <c r="D43" s="635"/>
      <c r="E43" s="635"/>
      <c r="F43" s="636"/>
      <c r="G43" s="164" t="s">
        <v>0</v>
      </c>
    </row>
    <row r="44" spans="1:10" s="216" customFormat="1" ht="15" hidden="1" customHeight="1">
      <c r="A44" s="217"/>
      <c r="B44" s="218"/>
      <c r="C44" s="218"/>
      <c r="D44" s="218"/>
      <c r="E44" s="218"/>
      <c r="F44" s="218"/>
      <c r="G44" s="217"/>
    </row>
    <row r="45" spans="1:10" s="209" customFormat="1" ht="50.1" hidden="1" customHeight="1">
      <c r="A45" s="612" t="s">
        <v>265</v>
      </c>
      <c r="B45" s="612"/>
      <c r="C45" s="612"/>
      <c r="D45" s="612"/>
      <c r="E45" s="612"/>
      <c r="F45" s="612"/>
      <c r="G45" s="612"/>
    </row>
    <row r="46" spans="1:10" s="217" customFormat="1" ht="15" hidden="1" customHeight="1"/>
    <row r="47" spans="1:10" s="276" customFormat="1" ht="99.95" hidden="1" customHeight="1">
      <c r="A47" s="385">
        <v>1</v>
      </c>
      <c r="B47" s="609" t="s">
        <v>268</v>
      </c>
      <c r="C47" s="610"/>
      <c r="D47" s="610"/>
      <c r="E47" s="611"/>
      <c r="F47" s="388" t="s">
        <v>356</v>
      </c>
      <c r="G47" s="284">
        <v>463998343.69</v>
      </c>
      <c r="H47" s="284">
        <v>463998343.69</v>
      </c>
    </row>
    <row r="48" spans="1:10" s="217" customFormat="1" ht="99.95" hidden="1" customHeight="1">
      <c r="A48" s="385">
        <v>2</v>
      </c>
      <c r="B48" s="632" t="s">
        <v>271</v>
      </c>
      <c r="C48" s="632"/>
      <c r="D48" s="632"/>
      <c r="E48" s="632"/>
      <c r="F48" s="309">
        <v>0.15</v>
      </c>
      <c r="G48" s="284">
        <v>722908395.69000006</v>
      </c>
      <c r="H48" s="288">
        <v>1062716359.4518349</v>
      </c>
      <c r="J48" s="217" t="s">
        <v>346</v>
      </c>
    </row>
    <row r="49" spans="1:9" s="278" customFormat="1" ht="10.5" hidden="1" customHeight="1">
      <c r="A49" s="217"/>
      <c r="B49" s="218"/>
      <c r="C49" s="218"/>
      <c r="D49" s="218"/>
      <c r="E49" s="218"/>
      <c r="F49" s="218"/>
      <c r="G49" s="217"/>
    </row>
    <row r="50" spans="1:9" s="10" customFormat="1" ht="35.25" hidden="1">
      <c r="A50" s="612" t="s">
        <v>269</v>
      </c>
      <c r="B50" s="612"/>
      <c r="C50" s="612"/>
      <c r="D50" s="612"/>
      <c r="E50" s="612"/>
      <c r="F50" s="612"/>
      <c r="G50" s="612"/>
    </row>
    <row r="51" spans="1:9" s="10" customFormat="1" ht="9.75" hidden="1" customHeight="1">
      <c r="A51" s="217"/>
      <c r="B51" s="217"/>
      <c r="C51" s="217"/>
      <c r="D51" s="217"/>
      <c r="E51" s="217"/>
      <c r="F51" s="217"/>
      <c r="G51" s="217"/>
    </row>
    <row r="52" spans="1:9" s="10" customFormat="1" ht="111" hidden="1" customHeight="1">
      <c r="A52" s="385">
        <v>3</v>
      </c>
      <c r="B52" s="632" t="s">
        <v>270</v>
      </c>
      <c r="C52" s="632"/>
      <c r="D52" s="632"/>
      <c r="E52" s="632"/>
      <c r="F52" s="314" t="s">
        <v>358</v>
      </c>
      <c r="G52" s="284">
        <v>440248586.51999998</v>
      </c>
    </row>
    <row r="53" spans="1:9" s="10" customFormat="1" ht="99.95" hidden="1" customHeight="1">
      <c r="A53" s="385">
        <v>4</v>
      </c>
      <c r="B53" s="632" t="s">
        <v>272</v>
      </c>
      <c r="C53" s="632"/>
      <c r="D53" s="632"/>
      <c r="E53" s="632"/>
      <c r="F53" s="313" t="s">
        <v>357</v>
      </c>
      <c r="G53" s="284">
        <v>3062998707.0500002</v>
      </c>
      <c r="H53" s="284">
        <v>2253590771.7800002</v>
      </c>
    </row>
    <row r="54" spans="1:9" s="390" customFormat="1" ht="15" customHeight="1"/>
    <row r="55" spans="1:9" s="316" customFormat="1" ht="50.1" customHeight="1">
      <c r="A55" s="637" t="s">
        <v>403</v>
      </c>
      <c r="B55" s="637"/>
      <c r="C55" s="637"/>
      <c r="D55" s="637"/>
      <c r="E55" s="637"/>
      <c r="F55" s="637"/>
      <c r="G55" s="637"/>
    </row>
    <row r="56" spans="1:9" s="217" customFormat="1" ht="15" customHeight="1">
      <c r="B56" s="218"/>
      <c r="C56" s="218"/>
      <c r="D56" s="218"/>
      <c r="E56" s="218"/>
      <c r="F56" s="218"/>
    </row>
    <row r="57" spans="1:9" s="276" customFormat="1" ht="49.5" customHeight="1">
      <c r="A57" s="612" t="s">
        <v>154</v>
      </c>
      <c r="B57" s="612"/>
      <c r="C57" s="612"/>
      <c r="D57" s="612"/>
      <c r="E57" s="612"/>
      <c r="F57" s="612"/>
      <c r="G57" s="612"/>
    </row>
    <row r="58" spans="1:9" s="217" customFormat="1" ht="15" customHeight="1"/>
    <row r="59" spans="1:9" s="293" customFormat="1" ht="35.25">
      <c r="A59" s="387" t="s">
        <v>341</v>
      </c>
      <c r="B59" s="628" t="s">
        <v>349</v>
      </c>
      <c r="C59" s="628"/>
      <c r="D59" s="628"/>
      <c r="E59" s="628"/>
      <c r="F59" s="387" t="s">
        <v>352</v>
      </c>
      <c r="G59" s="387" t="s">
        <v>342</v>
      </c>
    </row>
    <row r="60" spans="1:9" s="217" customFormat="1" ht="15" customHeight="1">
      <c r="I60" s="392"/>
    </row>
    <row r="61" spans="1:9" s="217" customFormat="1" ht="90" customHeight="1">
      <c r="A61" s="385">
        <v>1</v>
      </c>
      <c r="B61" s="619" t="s">
        <v>155</v>
      </c>
      <c r="C61" s="620"/>
      <c r="D61" s="620"/>
      <c r="E61" s="621"/>
      <c r="F61" s="309">
        <v>1</v>
      </c>
      <c r="G61" s="284">
        <v>74736376.670000002</v>
      </c>
    </row>
    <row r="62" spans="1:9" s="217" customFormat="1" ht="90" customHeight="1">
      <c r="A62" s="385">
        <v>2</v>
      </c>
      <c r="B62" s="619" t="s">
        <v>157</v>
      </c>
      <c r="C62" s="620"/>
      <c r="D62" s="620"/>
      <c r="E62" s="621"/>
      <c r="F62" s="309">
        <v>1</v>
      </c>
      <c r="G62" s="284">
        <v>100914062.75</v>
      </c>
    </row>
    <row r="63" spans="1:9" s="217" customFormat="1" ht="90" customHeight="1">
      <c r="A63" s="385">
        <v>3</v>
      </c>
      <c r="B63" s="617" t="s">
        <v>165</v>
      </c>
      <c r="C63" s="617"/>
      <c r="D63" s="617"/>
      <c r="E63" s="617"/>
      <c r="F63" s="309">
        <v>1</v>
      </c>
      <c r="G63" s="284">
        <v>97790443.829999998</v>
      </c>
    </row>
    <row r="64" spans="1:9" s="217" customFormat="1" ht="90" customHeight="1">
      <c r="A64" s="385">
        <v>4</v>
      </c>
      <c r="B64" s="617" t="s">
        <v>161</v>
      </c>
      <c r="C64" s="617"/>
      <c r="D64" s="617"/>
      <c r="E64" s="617"/>
      <c r="F64" s="309">
        <v>1</v>
      </c>
      <c r="G64" s="284">
        <v>146886442.47</v>
      </c>
    </row>
    <row r="65" spans="1:7" s="217" customFormat="1" ht="90" customHeight="1">
      <c r="A65" s="385">
        <v>5</v>
      </c>
      <c r="B65" s="617" t="s">
        <v>162</v>
      </c>
      <c r="C65" s="617"/>
      <c r="D65" s="617"/>
      <c r="E65" s="617"/>
      <c r="F65" s="309">
        <v>1</v>
      </c>
      <c r="G65" s="284">
        <v>209105394.36000001</v>
      </c>
    </row>
    <row r="66" spans="1:7" s="10" customFormat="1" ht="90" customHeight="1">
      <c r="A66" s="385">
        <v>6</v>
      </c>
      <c r="B66" s="617" t="s">
        <v>163</v>
      </c>
      <c r="C66" s="617"/>
      <c r="D66" s="617"/>
      <c r="E66" s="617"/>
      <c r="F66" s="311">
        <v>0.98</v>
      </c>
      <c r="G66" s="284">
        <v>237011532.27000001</v>
      </c>
    </row>
    <row r="67" spans="1:7" s="10" customFormat="1" ht="90" customHeight="1">
      <c r="A67" s="385">
        <v>7</v>
      </c>
      <c r="B67" s="618" t="s">
        <v>236</v>
      </c>
      <c r="C67" s="618"/>
      <c r="D67" s="618"/>
      <c r="E67" s="618"/>
      <c r="F67" s="310">
        <v>0.98</v>
      </c>
      <c r="G67" s="284">
        <v>308613970.99000001</v>
      </c>
    </row>
    <row r="68" spans="1:7" s="10" customFormat="1" ht="90" customHeight="1">
      <c r="A68" s="385">
        <v>8</v>
      </c>
      <c r="B68" s="617" t="s">
        <v>238</v>
      </c>
      <c r="C68" s="617"/>
      <c r="D68" s="617"/>
      <c r="E68" s="617"/>
      <c r="F68" s="311">
        <v>0.95</v>
      </c>
      <c r="G68" s="284">
        <v>297186802.93000001</v>
      </c>
    </row>
    <row r="69" spans="1:7" s="10" customFormat="1" ht="90" customHeight="1">
      <c r="A69" s="385">
        <v>9</v>
      </c>
      <c r="B69" s="617" t="s">
        <v>160</v>
      </c>
      <c r="C69" s="617"/>
      <c r="D69" s="617"/>
      <c r="E69" s="617"/>
      <c r="F69" s="311">
        <v>0.95</v>
      </c>
      <c r="G69" s="284">
        <v>642245921.07000005</v>
      </c>
    </row>
    <row r="70" spans="1:7" s="10" customFormat="1" ht="90" customHeight="1">
      <c r="A70" s="385">
        <v>10</v>
      </c>
      <c r="B70" s="618" t="s">
        <v>237</v>
      </c>
      <c r="C70" s="618"/>
      <c r="D70" s="618"/>
      <c r="E70" s="618"/>
      <c r="F70" s="310">
        <v>0.95</v>
      </c>
      <c r="G70" s="284">
        <v>74068143.810000002</v>
      </c>
    </row>
    <row r="71" spans="1:7" s="10" customFormat="1" ht="90" customHeight="1">
      <c r="A71" s="385">
        <v>11</v>
      </c>
      <c r="B71" s="618" t="s">
        <v>235</v>
      </c>
      <c r="C71" s="618"/>
      <c r="D71" s="618"/>
      <c r="E71" s="618"/>
      <c r="F71" s="310">
        <v>0.92</v>
      </c>
      <c r="G71" s="284">
        <v>221698586.31999999</v>
      </c>
    </row>
    <row r="72" spans="1:7" s="10" customFormat="1" ht="90" customHeight="1">
      <c r="A72" s="385">
        <v>12</v>
      </c>
      <c r="B72" s="618" t="s">
        <v>158</v>
      </c>
      <c r="C72" s="618"/>
      <c r="D72" s="618"/>
      <c r="E72" s="618"/>
      <c r="F72" s="310">
        <v>0.9</v>
      </c>
      <c r="G72" s="284">
        <v>244592171.69999999</v>
      </c>
    </row>
    <row r="73" spans="1:7" s="10" customFormat="1" ht="90" customHeight="1">
      <c r="A73" s="385">
        <v>13</v>
      </c>
      <c r="B73" s="618" t="s">
        <v>242</v>
      </c>
      <c r="C73" s="618"/>
      <c r="D73" s="618"/>
      <c r="E73" s="618"/>
      <c r="F73" s="310">
        <v>0.9</v>
      </c>
      <c r="G73" s="284">
        <v>270383276.5</v>
      </c>
    </row>
    <row r="74" spans="1:7" s="10" customFormat="1" ht="90" customHeight="1">
      <c r="A74" s="385">
        <v>14</v>
      </c>
      <c r="B74" s="618" t="s">
        <v>159</v>
      </c>
      <c r="C74" s="618"/>
      <c r="D74" s="618"/>
      <c r="E74" s="618"/>
      <c r="F74" s="310">
        <v>0.9</v>
      </c>
      <c r="G74" s="284">
        <v>241633004.72</v>
      </c>
    </row>
    <row r="75" spans="1:7" s="10" customFormat="1" ht="90" customHeight="1">
      <c r="A75" s="385">
        <v>15</v>
      </c>
      <c r="B75" s="618" t="s">
        <v>239</v>
      </c>
      <c r="C75" s="618"/>
      <c r="D75" s="618"/>
      <c r="E75" s="618"/>
      <c r="F75" s="310">
        <v>0.8</v>
      </c>
      <c r="G75" s="284">
        <v>297983041.80000001</v>
      </c>
    </row>
    <row r="76" spans="1:7" s="10" customFormat="1" ht="90" customHeight="1">
      <c r="A76" s="385">
        <v>16</v>
      </c>
      <c r="B76" s="618" t="s">
        <v>240</v>
      </c>
      <c r="C76" s="618"/>
      <c r="D76" s="618"/>
      <c r="E76" s="618"/>
      <c r="F76" s="310">
        <v>0.8</v>
      </c>
      <c r="G76" s="284">
        <v>139447977.06</v>
      </c>
    </row>
    <row r="77" spans="1:7" s="10" customFormat="1" ht="90" customHeight="1">
      <c r="A77" s="385">
        <v>17</v>
      </c>
      <c r="B77" s="618" t="s">
        <v>241</v>
      </c>
      <c r="C77" s="618"/>
      <c r="D77" s="618"/>
      <c r="E77" s="618"/>
      <c r="F77" s="310">
        <v>0.8</v>
      </c>
      <c r="G77" s="284">
        <v>276787046.86000001</v>
      </c>
    </row>
    <row r="78" spans="1:7" s="10" customFormat="1" ht="90" customHeight="1">
      <c r="A78" s="385">
        <v>18</v>
      </c>
      <c r="B78" s="618" t="s">
        <v>243</v>
      </c>
      <c r="C78" s="618"/>
      <c r="D78" s="618"/>
      <c r="E78" s="618"/>
      <c r="F78" s="310">
        <v>0.8</v>
      </c>
      <c r="G78" s="284">
        <v>353382594.31999999</v>
      </c>
    </row>
    <row r="79" spans="1:7" s="10" customFormat="1" ht="26.25" customHeight="1">
      <c r="A79" s="18"/>
      <c r="B79" s="290"/>
      <c r="C79" s="290"/>
      <c r="D79" s="290"/>
      <c r="E79" s="290"/>
      <c r="F79" s="18"/>
      <c r="G79" s="292">
        <f>SUM(G30:G78)</f>
        <v>10706093898.707031</v>
      </c>
    </row>
    <row r="80" spans="1:7" s="216" customFormat="1" ht="15" customHeight="1">
      <c r="B80" s="219"/>
      <c r="C80" s="219"/>
      <c r="D80" s="219"/>
      <c r="E80" s="219"/>
    </row>
    <row r="81" spans="1:14" s="316" customFormat="1" ht="50.1" customHeight="1">
      <c r="A81" s="638" t="s">
        <v>382</v>
      </c>
      <c r="B81" s="638"/>
      <c r="C81" s="638"/>
      <c r="D81" s="638"/>
      <c r="E81" s="638"/>
      <c r="F81" s="638"/>
      <c r="G81" s="638"/>
      <c r="N81" s="316" t="s">
        <v>351</v>
      </c>
    </row>
    <row r="82" spans="1:14" s="217" customFormat="1" ht="15" customHeight="1">
      <c r="B82" s="218"/>
      <c r="C82" s="218"/>
      <c r="D82" s="218"/>
      <c r="E82" s="218"/>
      <c r="F82" s="218"/>
    </row>
    <row r="83" spans="1:14" s="276" customFormat="1" ht="49.5" customHeight="1">
      <c r="A83" s="612" t="s">
        <v>154</v>
      </c>
      <c r="B83" s="612"/>
      <c r="C83" s="612"/>
      <c r="D83" s="612"/>
      <c r="E83" s="612"/>
      <c r="F83" s="612"/>
      <c r="G83" s="612"/>
    </row>
    <row r="84" spans="1:14" s="217" customFormat="1" ht="15" customHeight="1"/>
    <row r="85" spans="1:14" s="293" customFormat="1" ht="35.25">
      <c r="A85" s="387" t="s">
        <v>341</v>
      </c>
      <c r="B85" s="628" t="s">
        <v>349</v>
      </c>
      <c r="C85" s="628"/>
      <c r="D85" s="628"/>
      <c r="E85" s="628"/>
      <c r="F85" s="387" t="s">
        <v>352</v>
      </c>
      <c r="G85" s="387" t="s">
        <v>342</v>
      </c>
    </row>
    <row r="86" spans="1:14" s="217" customFormat="1" ht="15" customHeight="1"/>
    <row r="87" spans="1:14" s="278" customFormat="1" ht="99.95" customHeight="1">
      <c r="A87" s="385">
        <v>1</v>
      </c>
      <c r="B87" s="632" t="s">
        <v>245</v>
      </c>
      <c r="C87" s="632"/>
      <c r="D87" s="632"/>
      <c r="E87" s="632"/>
      <c r="F87" s="310">
        <v>0.7</v>
      </c>
      <c r="G87" s="285">
        <v>81857440.680000007</v>
      </c>
    </row>
    <row r="88" spans="1:14" s="10" customFormat="1" ht="99.95" customHeight="1">
      <c r="A88" s="210">
        <v>2</v>
      </c>
      <c r="B88" s="629" t="s">
        <v>246</v>
      </c>
      <c r="C88" s="630"/>
      <c r="D88" s="630"/>
      <c r="E88" s="631"/>
      <c r="F88" s="312">
        <v>0.7</v>
      </c>
      <c r="G88" s="286">
        <v>232716597.74000001</v>
      </c>
    </row>
    <row r="89" spans="1:14" s="10" customFormat="1" ht="99.95" customHeight="1">
      <c r="A89" s="385">
        <v>3</v>
      </c>
      <c r="B89" s="609" t="s">
        <v>247</v>
      </c>
      <c r="C89" s="610"/>
      <c r="D89" s="610"/>
      <c r="E89" s="611"/>
      <c r="F89" s="309">
        <v>0.6</v>
      </c>
      <c r="G89" s="284">
        <v>347974721.06</v>
      </c>
    </row>
    <row r="90" spans="1:14" s="10" customFormat="1" ht="99.95" customHeight="1">
      <c r="A90" s="385">
        <v>4</v>
      </c>
      <c r="B90" s="609" t="s">
        <v>248</v>
      </c>
      <c r="C90" s="610"/>
      <c r="D90" s="610"/>
      <c r="E90" s="611"/>
      <c r="F90" s="309">
        <v>0.6</v>
      </c>
      <c r="G90" s="284">
        <v>82878244.019999996</v>
      </c>
    </row>
    <row r="91" spans="1:14" s="10" customFormat="1" ht="99.95" customHeight="1">
      <c r="A91" s="385">
        <v>5</v>
      </c>
      <c r="B91" s="614" t="s">
        <v>249</v>
      </c>
      <c r="C91" s="615"/>
      <c r="D91" s="615"/>
      <c r="E91" s="616"/>
      <c r="F91" s="306" t="s">
        <v>353</v>
      </c>
      <c r="G91" s="284">
        <v>109643726.56</v>
      </c>
    </row>
    <row r="92" spans="1:14" s="10" customFormat="1" ht="99.95" customHeight="1">
      <c r="A92" s="385">
        <v>6</v>
      </c>
      <c r="B92" s="614" t="s">
        <v>250</v>
      </c>
      <c r="C92" s="615"/>
      <c r="D92" s="615"/>
      <c r="E92" s="616"/>
      <c r="F92" s="306" t="s">
        <v>353</v>
      </c>
      <c r="G92" s="284">
        <v>193141062.84999999</v>
      </c>
    </row>
    <row r="93" spans="1:14" s="10" customFormat="1" ht="99.95" customHeight="1">
      <c r="A93" s="385">
        <v>7</v>
      </c>
      <c r="B93" s="614" t="s">
        <v>251</v>
      </c>
      <c r="C93" s="615"/>
      <c r="D93" s="615"/>
      <c r="E93" s="616"/>
      <c r="F93" s="306" t="s">
        <v>353</v>
      </c>
      <c r="G93" s="284">
        <v>223230059.09999999</v>
      </c>
    </row>
    <row r="94" spans="1:14" s="10" customFormat="1" ht="99.95" customHeight="1">
      <c r="A94" s="385">
        <v>8</v>
      </c>
      <c r="B94" s="639" t="s">
        <v>252</v>
      </c>
      <c r="C94" s="640"/>
      <c r="D94" s="640"/>
      <c r="E94" s="641"/>
      <c r="F94" s="307" t="s">
        <v>353</v>
      </c>
      <c r="G94" s="287">
        <v>227120063.56999999</v>
      </c>
    </row>
    <row r="95" spans="1:14" s="278" customFormat="1" ht="99.95" customHeight="1">
      <c r="A95" s="385">
        <v>9</v>
      </c>
      <c r="B95" s="632" t="s">
        <v>253</v>
      </c>
      <c r="C95" s="632"/>
      <c r="D95" s="632"/>
      <c r="E95" s="632"/>
      <c r="F95" s="310">
        <v>0.5</v>
      </c>
      <c r="G95" s="285">
        <v>294294380.06999999</v>
      </c>
    </row>
    <row r="96" spans="1:14" ht="99.95" customHeight="1">
      <c r="A96" s="385">
        <v>10</v>
      </c>
      <c r="B96" s="629" t="s">
        <v>254</v>
      </c>
      <c r="C96" s="630"/>
      <c r="D96" s="630"/>
      <c r="E96" s="631"/>
      <c r="F96" s="310">
        <v>0.5</v>
      </c>
      <c r="G96" s="286">
        <v>231071640.88999999</v>
      </c>
    </row>
    <row r="97" spans="1:7" ht="99.95" customHeight="1">
      <c r="A97" s="385">
        <v>11</v>
      </c>
      <c r="B97" s="609" t="s">
        <v>256</v>
      </c>
      <c r="C97" s="610"/>
      <c r="D97" s="610"/>
      <c r="E97" s="611"/>
      <c r="F97" s="309">
        <v>0.4</v>
      </c>
      <c r="G97" s="284">
        <v>427080757.10000002</v>
      </c>
    </row>
    <row r="98" spans="1:7" ht="99.95" customHeight="1">
      <c r="A98" s="385">
        <v>12</v>
      </c>
      <c r="B98" s="609" t="s">
        <v>397</v>
      </c>
      <c r="C98" s="610"/>
      <c r="D98" s="610"/>
      <c r="E98" s="611"/>
      <c r="F98" s="309">
        <v>0.35</v>
      </c>
      <c r="G98" s="284">
        <v>135967029.71000001</v>
      </c>
    </row>
    <row r="99" spans="1:7" ht="99.95" customHeight="1">
      <c r="A99" s="385">
        <v>13</v>
      </c>
      <c r="B99" s="609" t="s">
        <v>257</v>
      </c>
      <c r="C99" s="610"/>
      <c r="D99" s="610"/>
      <c r="E99" s="611"/>
      <c r="F99" s="309" t="s">
        <v>0</v>
      </c>
      <c r="G99" s="284">
        <v>181104513.59</v>
      </c>
    </row>
    <row r="100" spans="1:7" ht="99.95" customHeight="1">
      <c r="A100" s="385">
        <v>14</v>
      </c>
      <c r="B100" s="609" t="s">
        <v>258</v>
      </c>
      <c r="C100" s="610"/>
      <c r="D100" s="610"/>
      <c r="E100" s="611"/>
      <c r="F100" s="309" t="s">
        <v>0</v>
      </c>
      <c r="G100" s="284">
        <v>171865113.97</v>
      </c>
    </row>
    <row r="101" spans="1:7" ht="99.95" customHeight="1">
      <c r="A101" s="385">
        <v>15</v>
      </c>
      <c r="B101" s="609" t="s">
        <v>255</v>
      </c>
      <c r="C101" s="610"/>
      <c r="D101" s="610"/>
      <c r="E101" s="611"/>
      <c r="F101" s="309" t="s">
        <v>0</v>
      </c>
      <c r="G101" s="284">
        <v>156163166.84</v>
      </c>
    </row>
    <row r="102" spans="1:7" ht="99.95" customHeight="1">
      <c r="A102" s="385">
        <v>16</v>
      </c>
      <c r="B102" s="609" t="s">
        <v>259</v>
      </c>
      <c r="C102" s="610"/>
      <c r="D102" s="610"/>
      <c r="E102" s="611"/>
      <c r="F102" s="309" t="s">
        <v>0</v>
      </c>
      <c r="G102" s="284">
        <v>169799831.34999999</v>
      </c>
    </row>
    <row r="103" spans="1:7" ht="73.5" customHeight="1">
      <c r="A103" s="385">
        <v>17</v>
      </c>
      <c r="B103" s="609" t="s">
        <v>260</v>
      </c>
      <c r="C103" s="610"/>
      <c r="D103" s="610"/>
      <c r="E103" s="611"/>
      <c r="F103" s="309" t="s">
        <v>0</v>
      </c>
      <c r="G103" s="284">
        <v>247995133.09999999</v>
      </c>
    </row>
    <row r="104" spans="1:7" ht="54.75" customHeight="1">
      <c r="A104" s="278"/>
      <c r="B104" s="18"/>
      <c r="C104" s="18"/>
      <c r="D104" s="18"/>
      <c r="E104" s="18"/>
      <c r="F104" s="18"/>
      <c r="G104" s="292">
        <f>SUM(G87:G103)</f>
        <v>3513903482.1999998</v>
      </c>
    </row>
    <row r="105" spans="1:7" s="216" customFormat="1" ht="15" customHeight="1">
      <c r="B105" s="219"/>
      <c r="C105" s="219"/>
      <c r="D105" s="219"/>
      <c r="E105" s="219"/>
    </row>
    <row r="106" spans="1:7" s="316" customFormat="1" ht="50.1" customHeight="1">
      <c r="A106" s="642" t="s">
        <v>361</v>
      </c>
      <c r="B106" s="642"/>
      <c r="C106" s="642"/>
      <c r="D106" s="642"/>
      <c r="E106" s="642"/>
      <c r="F106" s="642"/>
      <c r="G106" s="642"/>
    </row>
    <row r="107" spans="1:7" s="217" customFormat="1" ht="15" customHeight="1">
      <c r="B107" s="218"/>
      <c r="C107" s="218"/>
      <c r="D107" s="218"/>
      <c r="E107" s="218"/>
      <c r="F107" s="218"/>
    </row>
    <row r="108" spans="1:7" s="276" customFormat="1" ht="50.1" customHeight="1">
      <c r="A108" s="612" t="s">
        <v>263</v>
      </c>
      <c r="B108" s="612"/>
      <c r="C108" s="612"/>
      <c r="D108" s="612"/>
      <c r="E108" s="612"/>
      <c r="F108" s="612"/>
      <c r="G108" s="612"/>
    </row>
    <row r="109" spans="1:7" s="217" customFormat="1" ht="15" customHeight="1"/>
    <row r="110" spans="1:7" s="217" customFormat="1" ht="35.25">
      <c r="A110" s="389" t="s">
        <v>341</v>
      </c>
      <c r="B110" s="643" t="s">
        <v>349</v>
      </c>
      <c r="C110" s="643"/>
      <c r="D110" s="643"/>
      <c r="E110" s="643"/>
      <c r="F110" s="389" t="s">
        <v>352</v>
      </c>
      <c r="G110" s="389" t="s">
        <v>342</v>
      </c>
    </row>
    <row r="111" spans="1:7" s="217" customFormat="1" ht="15" customHeight="1"/>
    <row r="112" spans="1:7" s="278" customFormat="1" ht="99.95" customHeight="1">
      <c r="A112" s="385">
        <v>1</v>
      </c>
      <c r="B112" s="632" t="s">
        <v>153</v>
      </c>
      <c r="C112" s="632"/>
      <c r="D112" s="632"/>
      <c r="E112" s="632"/>
      <c r="F112" s="310">
        <v>1</v>
      </c>
      <c r="G112" s="285">
        <v>1700485691.0799999</v>
      </c>
    </row>
    <row r="113" spans="1:7" s="278" customFormat="1" ht="99.95" customHeight="1">
      <c r="A113" s="210">
        <v>2</v>
      </c>
      <c r="B113" s="629" t="s">
        <v>281</v>
      </c>
      <c r="C113" s="630"/>
      <c r="D113" s="630"/>
      <c r="E113" s="631"/>
      <c r="F113" s="312">
        <v>1</v>
      </c>
      <c r="G113" s="286">
        <v>1305000000</v>
      </c>
    </row>
    <row r="114" spans="1:7" s="10" customFormat="1" ht="99.95" customHeight="1">
      <c r="A114" s="385">
        <v>3</v>
      </c>
      <c r="B114" s="609" t="s">
        <v>264</v>
      </c>
      <c r="C114" s="610"/>
      <c r="D114" s="610"/>
      <c r="E114" s="611"/>
      <c r="F114" s="309">
        <v>1</v>
      </c>
      <c r="G114" s="284">
        <v>1887928665.9100001</v>
      </c>
    </row>
    <row r="115" spans="1:7" s="10" customFormat="1" ht="32.25" customHeight="1">
      <c r="A115" s="18"/>
      <c r="B115" s="18"/>
      <c r="C115" s="18"/>
      <c r="D115" s="18"/>
      <c r="E115" s="18"/>
      <c r="F115" s="18"/>
      <c r="G115" s="292">
        <f>SUM(G112:G114)</f>
        <v>4893414356.9899998</v>
      </c>
    </row>
    <row r="116" spans="1:7" s="217" customFormat="1" ht="15" customHeight="1">
      <c r="B116" s="218"/>
      <c r="C116" s="218"/>
      <c r="D116" s="218"/>
      <c r="E116" s="218"/>
      <c r="F116" s="218"/>
      <c r="G116" s="293"/>
    </row>
    <row r="117" spans="1:7" s="276" customFormat="1" ht="50.1" customHeight="1">
      <c r="A117" s="612" t="s">
        <v>265</v>
      </c>
      <c r="B117" s="612"/>
      <c r="C117" s="612"/>
      <c r="D117" s="612"/>
      <c r="E117" s="612"/>
      <c r="F117" s="612"/>
      <c r="G117" s="612"/>
    </row>
    <row r="118" spans="1:7" s="217" customFormat="1" ht="15" customHeight="1"/>
    <row r="119" spans="1:7" s="10" customFormat="1" ht="99.95" customHeight="1">
      <c r="A119" s="385">
        <v>3</v>
      </c>
      <c r="B119" s="609" t="s">
        <v>266</v>
      </c>
      <c r="C119" s="610"/>
      <c r="D119" s="610"/>
      <c r="E119" s="611"/>
      <c r="F119" s="309" t="s">
        <v>0</v>
      </c>
      <c r="G119" s="284">
        <v>6993757025.2799997</v>
      </c>
    </row>
    <row r="120" spans="1:7" s="10" customFormat="1" ht="99.95" customHeight="1">
      <c r="A120" s="385">
        <v>4</v>
      </c>
      <c r="B120" s="609" t="s">
        <v>267</v>
      </c>
      <c r="C120" s="610"/>
      <c r="D120" s="610"/>
      <c r="E120" s="611"/>
      <c r="F120" s="309" t="s">
        <v>0</v>
      </c>
      <c r="G120" s="284">
        <v>2231023365.8699999</v>
      </c>
    </row>
    <row r="121" spans="1:7" s="10" customFormat="1" ht="54.75" customHeight="1">
      <c r="A121" s="18"/>
      <c r="B121" s="18"/>
      <c r="C121" s="18"/>
      <c r="D121" s="18"/>
      <c r="E121" s="18"/>
      <c r="F121" s="18"/>
      <c r="G121" s="292">
        <f>SUM(G119:G120)</f>
        <v>9224780391.1499996</v>
      </c>
    </row>
    <row r="122" spans="1:7" s="216" customFormat="1" ht="15" customHeight="1">
      <c r="B122" s="219"/>
      <c r="C122" s="219"/>
      <c r="D122" s="219"/>
      <c r="E122" s="219"/>
    </row>
    <row r="123" spans="1:7" s="216" customFormat="1" ht="33.75" customHeight="1">
      <c r="B123" s="644" t="s">
        <v>347</v>
      </c>
      <c r="C123" s="644"/>
      <c r="D123" s="644"/>
      <c r="E123" s="644"/>
      <c r="F123" s="384"/>
      <c r="G123" s="298">
        <f>SUM(G115+G121+G104+G79+G31)</f>
        <v>30044928827.704063</v>
      </c>
    </row>
    <row r="124" spans="1:7" s="216" customFormat="1" ht="15" customHeight="1">
      <c r="B124" s="219"/>
      <c r="C124" s="219"/>
      <c r="D124" s="219"/>
      <c r="E124" s="219"/>
    </row>
    <row r="125" spans="1:7" s="216" customFormat="1" ht="15" customHeight="1">
      <c r="B125" s="219"/>
      <c r="C125" s="219"/>
      <c r="D125" s="219"/>
      <c r="E125" s="219"/>
    </row>
    <row r="126" spans="1:7" s="216" customFormat="1" ht="15" customHeight="1">
      <c r="B126" s="219"/>
      <c r="C126" s="219"/>
      <c r="D126" s="219"/>
      <c r="E126" s="219"/>
    </row>
    <row r="127" spans="1:7" s="216" customFormat="1" ht="15" customHeight="1">
      <c r="B127" s="219"/>
      <c r="C127" s="219"/>
      <c r="D127" s="219"/>
      <c r="E127" s="219"/>
    </row>
    <row r="128" spans="1:7" s="216" customFormat="1" ht="15" customHeight="1">
      <c r="B128" s="219"/>
      <c r="C128" s="219"/>
      <c r="D128" s="219"/>
      <c r="E128" s="219"/>
    </row>
    <row r="129" spans="2:5" s="216" customFormat="1" ht="15" customHeight="1">
      <c r="B129" s="219"/>
      <c r="C129" s="219"/>
      <c r="D129" s="219"/>
      <c r="E129" s="219"/>
    </row>
    <row r="130" spans="2:5" s="216" customFormat="1" ht="15" customHeight="1">
      <c r="B130" s="219"/>
      <c r="C130" s="219"/>
      <c r="D130" s="219"/>
      <c r="E130" s="219"/>
    </row>
    <row r="131" spans="2:5" s="216" customFormat="1" ht="15" customHeight="1">
      <c r="B131" s="219"/>
      <c r="C131" s="219"/>
      <c r="D131" s="219"/>
      <c r="E131" s="219"/>
    </row>
    <row r="132" spans="2:5" s="216" customFormat="1" ht="15" customHeight="1">
      <c r="B132" s="219"/>
      <c r="C132" s="219"/>
      <c r="D132" s="219"/>
      <c r="E132" s="219"/>
    </row>
    <row r="133" spans="2:5" s="216" customFormat="1" ht="15" customHeight="1">
      <c r="B133" s="219"/>
      <c r="C133" s="219"/>
      <c r="D133" s="219"/>
      <c r="E133" s="219"/>
    </row>
    <row r="134" spans="2:5" s="216" customFormat="1" ht="15" customHeight="1">
      <c r="B134" s="219"/>
      <c r="C134" s="219"/>
      <c r="D134" s="219"/>
      <c r="E134" s="219"/>
    </row>
    <row r="135" spans="2:5" s="216" customFormat="1" ht="15" customHeight="1">
      <c r="B135" s="219"/>
      <c r="C135" s="219"/>
      <c r="D135" s="219"/>
      <c r="E135" s="219"/>
    </row>
    <row r="136" spans="2:5" s="216" customFormat="1" ht="15" customHeight="1">
      <c r="B136" s="219"/>
      <c r="C136" s="219"/>
      <c r="D136" s="219"/>
      <c r="E136" s="219"/>
    </row>
    <row r="137" spans="2:5" s="216" customFormat="1" ht="15" customHeight="1">
      <c r="B137" s="219"/>
      <c r="C137" s="219"/>
      <c r="D137" s="219"/>
      <c r="E137" s="219"/>
    </row>
    <row r="138" spans="2:5" s="216" customFormat="1" ht="15" customHeight="1">
      <c r="B138" s="219"/>
      <c r="C138" s="219"/>
      <c r="D138" s="219"/>
      <c r="E138" s="219"/>
    </row>
    <row r="139" spans="2:5" s="216" customFormat="1" ht="15" customHeight="1">
      <c r="B139" s="219"/>
      <c r="C139" s="219"/>
      <c r="D139" s="219"/>
      <c r="E139" s="219"/>
    </row>
    <row r="140" spans="2:5" s="216" customFormat="1" ht="15" customHeight="1">
      <c r="B140" s="219"/>
      <c r="C140" s="219"/>
      <c r="D140" s="219"/>
      <c r="E140" s="219"/>
    </row>
    <row r="141" spans="2:5" s="216" customFormat="1" ht="15" customHeight="1">
      <c r="B141" s="219"/>
      <c r="C141" s="219"/>
      <c r="D141" s="219"/>
      <c r="E141" s="219"/>
    </row>
    <row r="142" spans="2:5" s="216" customFormat="1" ht="15" customHeight="1">
      <c r="B142" s="219"/>
      <c r="C142" s="219"/>
      <c r="D142" s="219"/>
      <c r="E142" s="219"/>
    </row>
    <row r="143" spans="2:5" s="216" customFormat="1" ht="15" customHeight="1">
      <c r="B143" s="219"/>
      <c r="C143" s="219"/>
      <c r="D143" s="219"/>
      <c r="E143" s="219"/>
    </row>
    <row r="144" spans="2:5" s="216" customFormat="1" ht="15" customHeight="1">
      <c r="B144" s="219"/>
      <c r="C144" s="219"/>
      <c r="D144" s="219"/>
      <c r="E144" s="219"/>
    </row>
    <row r="145" spans="2:5" s="216" customFormat="1" ht="15" customHeight="1">
      <c r="B145" s="219"/>
      <c r="C145" s="219"/>
      <c r="D145" s="219"/>
      <c r="E145" s="219"/>
    </row>
    <row r="146" spans="2:5" s="216" customFormat="1" ht="15" customHeight="1">
      <c r="B146" s="219"/>
      <c r="C146" s="219"/>
      <c r="D146" s="219"/>
      <c r="E146" s="219"/>
    </row>
    <row r="147" spans="2:5" s="216" customFormat="1" ht="15" customHeight="1">
      <c r="B147" s="219"/>
      <c r="C147" s="219"/>
      <c r="D147" s="219"/>
      <c r="E147" s="219"/>
    </row>
    <row r="148" spans="2:5" s="216" customFormat="1" ht="15" customHeight="1">
      <c r="B148" s="219"/>
      <c r="C148" s="219"/>
      <c r="D148" s="219"/>
      <c r="E148" s="219"/>
    </row>
    <row r="149" spans="2:5" s="216" customFormat="1" ht="15" customHeight="1">
      <c r="B149" s="219"/>
      <c r="C149" s="219"/>
      <c r="D149" s="219"/>
      <c r="E149" s="219"/>
    </row>
    <row r="150" spans="2:5" s="216" customFormat="1" ht="15" customHeight="1">
      <c r="B150" s="219"/>
      <c r="C150" s="219"/>
      <c r="D150" s="219"/>
      <c r="E150" s="219"/>
    </row>
    <row r="151" spans="2:5" s="216" customFormat="1" ht="15" customHeight="1">
      <c r="B151" s="219"/>
      <c r="C151" s="219"/>
      <c r="D151" s="219"/>
      <c r="E151" s="219"/>
    </row>
    <row r="152" spans="2:5" s="216" customFormat="1" ht="15" customHeight="1">
      <c r="B152" s="219"/>
      <c r="C152" s="219"/>
      <c r="D152" s="219"/>
      <c r="E152" s="219"/>
    </row>
    <row r="153" spans="2:5" s="216" customFormat="1" ht="15" customHeight="1">
      <c r="B153" s="219"/>
      <c r="C153" s="219"/>
      <c r="D153" s="219"/>
      <c r="E153" s="219"/>
    </row>
    <row r="154" spans="2:5" s="216" customFormat="1" ht="15" customHeight="1">
      <c r="B154" s="219"/>
      <c r="C154" s="219"/>
      <c r="D154" s="219"/>
      <c r="E154" s="219"/>
    </row>
    <row r="155" spans="2:5" s="216" customFormat="1" ht="15" customHeight="1">
      <c r="B155" s="219"/>
      <c r="C155" s="219"/>
      <c r="D155" s="219"/>
      <c r="E155" s="219"/>
    </row>
    <row r="156" spans="2:5" s="216" customFormat="1" ht="15" customHeight="1">
      <c r="B156" s="219"/>
      <c r="C156" s="219"/>
      <c r="D156" s="219"/>
      <c r="E156" s="219"/>
    </row>
    <row r="157" spans="2:5" s="216" customFormat="1" ht="15" customHeight="1">
      <c r="B157" s="219"/>
      <c r="C157" s="219"/>
      <c r="D157" s="219"/>
      <c r="E157" s="219"/>
    </row>
    <row r="158" spans="2:5" s="216" customFormat="1" ht="15" customHeight="1">
      <c r="B158" s="219"/>
      <c r="C158" s="219"/>
      <c r="D158" s="219"/>
      <c r="E158" s="219"/>
    </row>
    <row r="159" spans="2:5" s="216" customFormat="1" ht="15" customHeight="1">
      <c r="B159" s="219"/>
      <c r="C159" s="219"/>
      <c r="D159" s="219"/>
      <c r="E159" s="219"/>
    </row>
    <row r="160" spans="2:5" s="216" customFormat="1" ht="15" customHeight="1">
      <c r="B160" s="219"/>
      <c r="C160" s="219"/>
      <c r="D160" s="219"/>
      <c r="E160" s="219"/>
    </row>
    <row r="161" spans="2:7" s="216" customFormat="1" ht="15" customHeight="1">
      <c r="B161" s="219"/>
      <c r="C161" s="219"/>
      <c r="D161" s="219"/>
      <c r="E161" s="219"/>
    </row>
    <row r="162" spans="2:7" s="216" customFormat="1" ht="15" customHeight="1">
      <c r="B162" s="219"/>
      <c r="C162" s="219"/>
      <c r="D162" s="219"/>
      <c r="E162" s="219"/>
    </row>
    <row r="163" spans="2:7" s="216" customFormat="1" ht="15" customHeight="1">
      <c r="B163" s="219"/>
      <c r="C163" s="219"/>
      <c r="D163" s="219"/>
      <c r="E163" s="219"/>
    </row>
    <row r="164" spans="2:7" s="216" customFormat="1" ht="15" customHeight="1">
      <c r="B164" s="219"/>
      <c r="C164" s="219"/>
      <c r="D164" s="219"/>
      <c r="E164" s="219"/>
    </row>
    <row r="165" spans="2:7" s="216" customFormat="1" ht="15" customHeight="1">
      <c r="B165" s="219"/>
      <c r="C165" s="219"/>
      <c r="D165" s="219"/>
      <c r="E165" s="219"/>
    </row>
    <row r="166" spans="2:7" s="216" customFormat="1" ht="15" customHeight="1">
      <c r="B166" s="219"/>
      <c r="C166" s="219"/>
      <c r="D166" s="219"/>
      <c r="E166" s="219"/>
    </row>
    <row r="167" spans="2:7" s="216" customFormat="1" ht="15" customHeight="1">
      <c r="B167" s="219"/>
      <c r="C167" s="219"/>
      <c r="D167" s="219"/>
      <c r="E167" s="219"/>
    </row>
    <row r="168" spans="2:7" s="216" customFormat="1" ht="15" customHeight="1">
      <c r="B168" s="219"/>
      <c r="C168" s="219"/>
      <c r="D168" s="219"/>
      <c r="E168" s="219"/>
    </row>
    <row r="174" spans="2:7" ht="35.25">
      <c r="B174" s="644" t="s">
        <v>347</v>
      </c>
      <c r="C174" s="644"/>
      <c r="D174" s="644"/>
      <c r="E174" s="644"/>
      <c r="F174" s="384"/>
      <c r="G174" s="298">
        <v>23949606797.037033</v>
      </c>
    </row>
    <row r="176" spans="2:7" ht="35.25">
      <c r="B176" s="644" t="s">
        <v>348</v>
      </c>
      <c r="C176" s="644"/>
      <c r="D176" s="644"/>
      <c r="E176" s="644"/>
      <c r="F176" s="384"/>
      <c r="G176" s="294">
        <v>4239685506.8299999</v>
      </c>
    </row>
    <row r="177" spans="2:7" ht="35.25">
      <c r="B177" s="384"/>
      <c r="C177" s="384"/>
      <c r="D177" s="384"/>
      <c r="E177" s="384"/>
      <c r="F177" s="384"/>
      <c r="G177" s="294"/>
    </row>
    <row r="179" spans="2:7" ht="35.25">
      <c r="B179" s="645" t="s">
        <v>350</v>
      </c>
      <c r="C179" s="645"/>
      <c r="D179" s="645"/>
      <c r="E179" s="645"/>
      <c r="F179" s="383"/>
      <c r="G179" s="297">
        <f>SUM(G174+G176)</f>
        <v>28189292303.867035</v>
      </c>
    </row>
  </sheetData>
  <mergeCells count="94">
    <mergeCell ref="B174:E174"/>
    <mergeCell ref="B176:E176"/>
    <mergeCell ref="B179:E179"/>
    <mergeCell ref="B113:E113"/>
    <mergeCell ref="B114:E114"/>
    <mergeCell ref="A117:G117"/>
    <mergeCell ref="B119:E119"/>
    <mergeCell ref="B120:E120"/>
    <mergeCell ref="B123:E123"/>
    <mergeCell ref="B112:E112"/>
    <mergeCell ref="B96:E96"/>
    <mergeCell ref="B97:E97"/>
    <mergeCell ref="B98:E98"/>
    <mergeCell ref="B99:E99"/>
    <mergeCell ref="B100:E100"/>
    <mergeCell ref="B101:E101"/>
    <mergeCell ref="B102:E102"/>
    <mergeCell ref="B103:E103"/>
    <mergeCell ref="A106:G106"/>
    <mergeCell ref="A108:G108"/>
    <mergeCell ref="B110:E110"/>
    <mergeCell ref="B95:E95"/>
    <mergeCell ref="A81:G81"/>
    <mergeCell ref="A83:G83"/>
    <mergeCell ref="B85:E85"/>
    <mergeCell ref="B87:E87"/>
    <mergeCell ref="B88:E88"/>
    <mergeCell ref="B89:E89"/>
    <mergeCell ref="B90:E90"/>
    <mergeCell ref="B91:E91"/>
    <mergeCell ref="B92:E92"/>
    <mergeCell ref="B93:E93"/>
    <mergeCell ref="B94:E94"/>
    <mergeCell ref="B78:E78"/>
    <mergeCell ref="B67:E67"/>
    <mergeCell ref="B68:E68"/>
    <mergeCell ref="B69:E69"/>
    <mergeCell ref="B70:E70"/>
    <mergeCell ref="B71:E71"/>
    <mergeCell ref="B72:E72"/>
    <mergeCell ref="B73:E73"/>
    <mergeCell ref="B74:E74"/>
    <mergeCell ref="B75:E75"/>
    <mergeCell ref="B76:E76"/>
    <mergeCell ref="B77:E77"/>
    <mergeCell ref="B66:E66"/>
    <mergeCell ref="A50:G50"/>
    <mergeCell ref="B52:E52"/>
    <mergeCell ref="B53:E53"/>
    <mergeCell ref="A55:G55"/>
    <mergeCell ref="A57:G57"/>
    <mergeCell ref="B59:E59"/>
    <mergeCell ref="B61:E61"/>
    <mergeCell ref="B62:E62"/>
    <mergeCell ref="B63:E63"/>
    <mergeCell ref="B64:E64"/>
    <mergeCell ref="B65:E65"/>
    <mergeCell ref="B48:E48"/>
    <mergeCell ref="B29:E29"/>
    <mergeCell ref="A33:G33"/>
    <mergeCell ref="A35:G35"/>
    <mergeCell ref="B37:E37"/>
    <mergeCell ref="B39:F39"/>
    <mergeCell ref="B40:F40"/>
    <mergeCell ref="B41:F41"/>
    <mergeCell ref="B42:F42"/>
    <mergeCell ref="B43:F43"/>
    <mergeCell ref="A45:G45"/>
    <mergeCell ref="B47:E47"/>
    <mergeCell ref="B30:E30"/>
    <mergeCell ref="B28:E28"/>
    <mergeCell ref="B17:E17"/>
    <mergeCell ref="B18:E18"/>
    <mergeCell ref="B19:E19"/>
    <mergeCell ref="B20:E20"/>
    <mergeCell ref="B21:E21"/>
    <mergeCell ref="B22:E22"/>
    <mergeCell ref="B23:E23"/>
    <mergeCell ref="B24:E24"/>
    <mergeCell ref="B25:E25"/>
    <mergeCell ref="B26:E26"/>
    <mergeCell ref="B27:E27"/>
    <mergeCell ref="B16:E16"/>
    <mergeCell ref="A1:E1"/>
    <mergeCell ref="A2:G2"/>
    <mergeCell ref="A3:G3"/>
    <mergeCell ref="A4:G4"/>
    <mergeCell ref="A5:E5"/>
    <mergeCell ref="A6:G6"/>
    <mergeCell ref="A7:E7"/>
    <mergeCell ref="A8:E8"/>
    <mergeCell ref="A10:G10"/>
    <mergeCell ref="A12:G12"/>
    <mergeCell ref="B14:E14"/>
  </mergeCells>
  <printOptions horizontalCentered="1"/>
  <pageMargins left="0.23622047244094491" right="0.23622047244094491" top="0.74803149606299213" bottom="0.74803149606299213" header="0.31496062992125984" footer="0.31496062992125984"/>
  <pageSetup scale="50" fitToHeight="0" orientation="portrait" r:id="rId1"/>
  <rowBreaks count="4" manualBreakCount="4">
    <brk id="53" max="5" man="1"/>
    <brk id="71" max="5" man="1"/>
    <brk id="79" max="5" man="1"/>
    <brk id="104" max="5" man="1"/>
  </rowBreaks>
  <colBreaks count="1" manualBreakCount="1">
    <brk id="5" max="11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5"/>
  <sheetViews>
    <sheetView view="pageBreakPreview" topLeftCell="A27" zoomScale="40" zoomScaleSheetLayoutView="40" workbookViewId="0">
      <selection activeCell="I30" sqref="I30"/>
    </sheetView>
  </sheetViews>
  <sheetFormatPr baseColWidth="10" defaultColWidth="11.42578125" defaultRowHeight="16.5"/>
  <cols>
    <col min="1" max="1" width="12.5703125" style="1" customWidth="1"/>
    <col min="2" max="2" width="53" style="1" customWidth="1"/>
    <col min="3" max="3" width="37.42578125" style="1" customWidth="1"/>
    <col min="4" max="4" width="61.42578125" style="1" customWidth="1"/>
    <col min="5" max="5" width="51" style="1" customWidth="1"/>
    <col min="6" max="6" width="51.140625" style="1" hidden="1" customWidth="1"/>
    <col min="7" max="7" width="49.7109375" style="1" hidden="1" customWidth="1"/>
    <col min="8" max="8" width="53.140625" style="1" customWidth="1"/>
    <col min="9" max="9" width="35.42578125" style="1" customWidth="1"/>
    <col min="10" max="10" width="11.42578125" style="1" customWidth="1"/>
    <col min="11" max="16384" width="11.42578125" style="1"/>
  </cols>
  <sheetData>
    <row r="1" spans="1:7" s="4" customFormat="1" ht="16.5" customHeight="1">
      <c r="A1" s="599"/>
      <c r="B1" s="599"/>
      <c r="C1" s="599"/>
      <c r="D1" s="599"/>
      <c r="E1" s="599"/>
      <c r="F1" s="396"/>
    </row>
    <row r="2" spans="1:7" s="4" customFormat="1" ht="32.25" customHeight="1">
      <c r="A2" s="600" t="s">
        <v>32</v>
      </c>
      <c r="B2" s="600"/>
      <c r="C2" s="600"/>
      <c r="D2" s="600"/>
      <c r="E2" s="600"/>
      <c r="F2" s="600"/>
      <c r="G2" s="600"/>
    </row>
    <row r="3" spans="1:7" s="4" customFormat="1" ht="51" customHeight="1">
      <c r="A3" s="601" t="s">
        <v>28</v>
      </c>
      <c r="B3" s="601"/>
      <c r="C3" s="601"/>
      <c r="D3" s="601"/>
      <c r="E3" s="601"/>
      <c r="F3" s="601"/>
      <c r="G3" s="601"/>
    </row>
    <row r="4" spans="1:7" s="4" customFormat="1" ht="53.25" customHeight="1">
      <c r="A4" s="602" t="s">
        <v>290</v>
      </c>
      <c r="B4" s="602"/>
      <c r="C4" s="602"/>
      <c r="D4" s="602"/>
      <c r="E4" s="602"/>
      <c r="F4" s="602"/>
      <c r="G4" s="602"/>
    </row>
    <row r="5" spans="1:7" s="4" customFormat="1" ht="5.25" customHeight="1">
      <c r="A5" s="603"/>
      <c r="B5" s="603"/>
      <c r="C5" s="603"/>
      <c r="D5" s="603"/>
      <c r="E5" s="603"/>
      <c r="F5" s="397"/>
    </row>
    <row r="6" spans="1:7" s="5" customFormat="1" ht="42.75" customHeight="1">
      <c r="A6" s="604" t="s">
        <v>31</v>
      </c>
      <c r="B6" s="604"/>
      <c r="C6" s="604"/>
      <c r="D6" s="604"/>
      <c r="E6" s="604"/>
      <c r="F6" s="604"/>
      <c r="G6" s="604"/>
    </row>
    <row r="7" spans="1:7" s="5" customFormat="1" ht="51.75" customHeight="1" thickBot="1">
      <c r="A7" s="595"/>
      <c r="B7" s="595"/>
      <c r="C7" s="595"/>
      <c r="D7" s="595"/>
      <c r="E7" s="595"/>
      <c r="F7" s="394"/>
    </row>
    <row r="8" spans="1:7" s="6" customFormat="1" ht="51" customHeight="1" thickTop="1" thickBot="1">
      <c r="B8" s="653" t="s">
        <v>414</v>
      </c>
      <c r="C8" s="653"/>
      <c r="D8" s="653"/>
      <c r="E8" s="653"/>
      <c r="F8" s="235"/>
    </row>
    <row r="9" spans="1:7" s="396" customFormat="1" ht="15" customHeight="1" thickTop="1"/>
    <row r="10" spans="1:7" s="293" customFormat="1" ht="35.25">
      <c r="A10" s="395"/>
      <c r="B10" s="628"/>
      <c r="C10" s="628"/>
      <c r="D10" s="628"/>
      <c r="E10" s="628"/>
      <c r="F10" s="395" t="s">
        <v>352</v>
      </c>
      <c r="G10" s="395" t="s">
        <v>342</v>
      </c>
    </row>
    <row r="11" spans="1:7" s="217" customFormat="1" ht="15" customHeight="1"/>
    <row r="12" spans="1:7" s="278" customFormat="1" ht="90" hidden="1" customHeight="1">
      <c r="A12" s="18"/>
      <c r="B12" s="646" t="s">
        <v>405</v>
      </c>
      <c r="C12" s="646"/>
      <c r="D12" s="646"/>
      <c r="E12" s="646"/>
      <c r="F12" s="309">
        <v>1</v>
      </c>
      <c r="G12" s="284">
        <v>122434996.81</v>
      </c>
    </row>
    <row r="13" spans="1:7" s="10" customFormat="1" ht="80.099999999999994" hidden="1" customHeight="1">
      <c r="A13" s="18"/>
      <c r="B13" s="649" t="s">
        <v>161</v>
      </c>
      <c r="C13" s="649"/>
      <c r="D13" s="649"/>
      <c r="E13" s="649"/>
      <c r="F13" s="309">
        <v>1</v>
      </c>
      <c r="G13" s="284">
        <v>251563525.24000001</v>
      </c>
    </row>
    <row r="14" spans="1:7" ht="80.099999999999994" hidden="1" customHeight="1">
      <c r="A14" s="18"/>
      <c r="B14" s="649" t="s">
        <v>292</v>
      </c>
      <c r="C14" s="649"/>
      <c r="D14" s="649"/>
      <c r="E14" s="649"/>
      <c r="F14" s="309">
        <v>1</v>
      </c>
      <c r="G14" s="284">
        <v>88167234.120000005</v>
      </c>
    </row>
    <row r="15" spans="1:7" ht="80.099999999999994" hidden="1" customHeight="1">
      <c r="A15" s="18"/>
      <c r="B15" s="646" t="s">
        <v>406</v>
      </c>
      <c r="C15" s="646"/>
      <c r="D15" s="646"/>
      <c r="E15" s="646"/>
      <c r="F15" s="309">
        <v>1</v>
      </c>
      <c r="G15" s="284">
        <v>54215537.420000002</v>
      </c>
    </row>
    <row r="16" spans="1:7" ht="80.099999999999994" hidden="1" customHeight="1">
      <c r="A16" s="18"/>
      <c r="B16" s="654" t="s">
        <v>165</v>
      </c>
      <c r="C16" s="654"/>
      <c r="D16" s="654"/>
      <c r="E16" s="654"/>
      <c r="F16" s="309">
        <v>1</v>
      </c>
    </row>
    <row r="17" spans="1:11" ht="80.099999999999994" hidden="1" customHeight="1">
      <c r="A17" s="18"/>
      <c r="F17" s="309">
        <v>1</v>
      </c>
      <c r="G17" s="284">
        <v>119873897.45</v>
      </c>
    </row>
    <row r="18" spans="1:11" ht="80.099999999999994" hidden="1" customHeight="1">
      <c r="A18" s="18"/>
      <c r="B18" s="646" t="s">
        <v>407</v>
      </c>
      <c r="C18" s="646"/>
      <c r="D18" s="646"/>
      <c r="E18" s="646"/>
      <c r="F18" s="309">
        <v>1</v>
      </c>
      <c r="G18" s="284">
        <v>124075299.43000001</v>
      </c>
    </row>
    <row r="19" spans="1:11" ht="80.099999999999994" hidden="1" customHeight="1">
      <c r="A19" s="18"/>
      <c r="B19" s="649" t="s">
        <v>162</v>
      </c>
      <c r="C19" s="649"/>
      <c r="D19" s="649"/>
      <c r="E19" s="649"/>
      <c r="F19" s="309">
        <v>1</v>
      </c>
      <c r="G19" s="284">
        <v>105737579.70999999</v>
      </c>
      <c r="H19" s="609"/>
      <c r="I19" s="610"/>
      <c r="J19" s="610"/>
      <c r="K19" s="611"/>
    </row>
    <row r="20" spans="1:11" ht="80.099999999999994" hidden="1" customHeight="1">
      <c r="A20" s="18"/>
      <c r="B20" s="649" t="s">
        <v>415</v>
      </c>
      <c r="C20" s="649"/>
      <c r="D20" s="649"/>
      <c r="E20" s="649"/>
      <c r="F20" s="309">
        <v>1</v>
      </c>
      <c r="G20" s="284">
        <v>148144383.85703194</v>
      </c>
      <c r="H20" s="609"/>
      <c r="I20" s="610"/>
      <c r="J20" s="610"/>
      <c r="K20" s="611"/>
    </row>
    <row r="21" spans="1:11" ht="80.099999999999994" hidden="1" customHeight="1">
      <c r="A21" s="18"/>
      <c r="B21" s="646" t="s">
        <v>408</v>
      </c>
      <c r="C21" s="646"/>
      <c r="D21" s="646"/>
      <c r="E21" s="646"/>
      <c r="F21" s="309">
        <v>1</v>
      </c>
      <c r="G21" s="284">
        <v>392912149.30000001</v>
      </c>
      <c r="H21" s="609"/>
      <c r="I21" s="610"/>
      <c r="J21" s="610"/>
      <c r="K21" s="611"/>
    </row>
    <row r="22" spans="1:11" ht="90" hidden="1" customHeight="1">
      <c r="A22" s="18"/>
      <c r="B22" s="649" t="s">
        <v>160</v>
      </c>
      <c r="C22" s="649"/>
      <c r="D22" s="649"/>
      <c r="E22" s="649"/>
      <c r="F22" s="309">
        <v>1</v>
      </c>
      <c r="G22" s="284">
        <v>179668573.96000001</v>
      </c>
      <c r="H22" s="609"/>
      <c r="I22" s="610"/>
      <c r="J22" s="610"/>
      <c r="K22" s="611"/>
    </row>
    <row r="23" spans="1:11" ht="90" hidden="1" customHeight="1">
      <c r="A23" s="18"/>
      <c r="B23" s="649" t="s">
        <v>416</v>
      </c>
      <c r="C23" s="649"/>
      <c r="D23" s="649"/>
      <c r="E23" s="649"/>
      <c r="F23" s="309">
        <v>1</v>
      </c>
      <c r="G23" s="284">
        <v>58832299.07</v>
      </c>
      <c r="H23" s="609"/>
      <c r="I23" s="610"/>
      <c r="J23" s="610"/>
      <c r="K23" s="611"/>
    </row>
    <row r="24" spans="1:11" s="217" customFormat="1" ht="90" customHeight="1">
      <c r="A24" s="18"/>
      <c r="B24" s="646" t="s">
        <v>409</v>
      </c>
      <c r="C24" s="646"/>
      <c r="D24" s="646"/>
      <c r="E24" s="646"/>
      <c r="F24" s="309">
        <v>1</v>
      </c>
      <c r="G24" s="284">
        <v>280439238.02999997</v>
      </c>
      <c r="H24" s="609"/>
      <c r="I24" s="610"/>
      <c r="J24" s="610"/>
      <c r="K24" s="611"/>
    </row>
    <row r="25" spans="1:11" s="217" customFormat="1" ht="90" customHeight="1">
      <c r="A25" s="18"/>
      <c r="B25" s="648" t="s">
        <v>159</v>
      </c>
      <c r="C25" s="648"/>
      <c r="D25" s="648"/>
      <c r="E25" s="648"/>
    </row>
    <row r="26" spans="1:11" s="217" customFormat="1" ht="90" customHeight="1">
      <c r="A26" s="398"/>
      <c r="B26" s="649" t="s">
        <v>294</v>
      </c>
      <c r="C26" s="649"/>
      <c r="D26" s="649"/>
      <c r="E26" s="649"/>
      <c r="F26" s="399">
        <v>1</v>
      </c>
      <c r="G26" s="287"/>
    </row>
    <row r="27" spans="1:11" s="217" customFormat="1" ht="90" customHeight="1">
      <c r="A27" s="18"/>
      <c r="B27" s="646" t="s">
        <v>410</v>
      </c>
      <c r="C27" s="646"/>
      <c r="D27" s="646"/>
      <c r="E27" s="646"/>
      <c r="F27" s="400">
        <v>1</v>
      </c>
      <c r="G27" s="366">
        <v>100914062.75</v>
      </c>
    </row>
    <row r="28" spans="1:11" s="8" customFormat="1" ht="87.75" customHeight="1">
      <c r="B28" s="647" t="s">
        <v>412</v>
      </c>
      <c r="C28" s="647"/>
      <c r="D28" s="647"/>
      <c r="E28" s="647"/>
    </row>
    <row r="29" spans="1:11" s="217" customFormat="1" ht="90" customHeight="1">
      <c r="A29" s="18"/>
      <c r="B29" s="650" t="s">
        <v>298</v>
      </c>
      <c r="C29" s="651"/>
      <c r="D29" s="651"/>
      <c r="E29" s="652"/>
    </row>
    <row r="30" spans="1:11" s="217" customFormat="1" ht="90" customHeight="1">
      <c r="A30" s="18"/>
      <c r="B30" s="646" t="s">
        <v>411</v>
      </c>
      <c r="C30" s="646"/>
      <c r="D30" s="646"/>
      <c r="E30" s="646"/>
      <c r="F30" s="400">
        <v>1</v>
      </c>
      <c r="G30" s="366">
        <v>100914062.75</v>
      </c>
    </row>
    <row r="31" spans="1:11" s="8" customFormat="1" ht="87.75" customHeight="1">
      <c r="B31" s="648" t="s">
        <v>404</v>
      </c>
      <c r="C31" s="648"/>
      <c r="D31" s="648"/>
      <c r="E31" s="648"/>
    </row>
    <row r="32" spans="1:11" s="217" customFormat="1" ht="90" customHeight="1">
      <c r="A32" s="18"/>
      <c r="B32" s="647" t="s">
        <v>299</v>
      </c>
      <c r="C32" s="647"/>
      <c r="D32" s="647"/>
      <c r="E32" s="647"/>
      <c r="F32" s="400">
        <v>1</v>
      </c>
      <c r="G32" s="647" t="s">
        <v>413</v>
      </c>
      <c r="H32" s="647"/>
      <c r="I32" s="647"/>
      <c r="J32" s="647"/>
    </row>
    <row r="33" spans="1:10" s="417" customFormat="1" ht="90" customHeight="1">
      <c r="A33" s="416"/>
      <c r="B33" s="646" t="s">
        <v>411</v>
      </c>
      <c r="C33" s="646"/>
      <c r="D33" s="646"/>
      <c r="E33" s="646"/>
      <c r="F33" s="400">
        <v>1</v>
      </c>
      <c r="G33" s="366">
        <v>100914062.75</v>
      </c>
    </row>
    <row r="34" spans="1:10" s="8" customFormat="1" ht="87.75" customHeight="1">
      <c r="B34" s="647" t="s">
        <v>236</v>
      </c>
      <c r="C34" s="647"/>
      <c r="D34" s="647"/>
      <c r="E34" s="647"/>
    </row>
    <row r="35" spans="1:10" s="417" customFormat="1" ht="90" customHeight="1">
      <c r="A35" s="416"/>
      <c r="B35" s="647" t="s">
        <v>299</v>
      </c>
      <c r="C35" s="647"/>
      <c r="D35" s="647"/>
      <c r="E35" s="647"/>
      <c r="F35" s="400">
        <v>1</v>
      </c>
      <c r="G35" s="647" t="s">
        <v>413</v>
      </c>
      <c r="H35" s="647"/>
      <c r="I35" s="647"/>
      <c r="J35" s="647"/>
    </row>
  </sheetData>
  <mergeCells count="40">
    <mergeCell ref="B15:E15"/>
    <mergeCell ref="B13:E13"/>
    <mergeCell ref="B26:E26"/>
    <mergeCell ref="A7:E7"/>
    <mergeCell ref="A1:E1"/>
    <mergeCell ref="A2:G2"/>
    <mergeCell ref="A3:G3"/>
    <mergeCell ref="A4:G4"/>
    <mergeCell ref="A5:E5"/>
    <mergeCell ref="A6:G6"/>
    <mergeCell ref="B8:E8"/>
    <mergeCell ref="B10:E10"/>
    <mergeCell ref="B12:E12"/>
    <mergeCell ref="B14:E14"/>
    <mergeCell ref="B16:E16"/>
    <mergeCell ref="B18:E18"/>
    <mergeCell ref="B19:E19"/>
    <mergeCell ref="B20:E20"/>
    <mergeCell ref="B21:E21"/>
    <mergeCell ref="B23:E23"/>
    <mergeCell ref="H19:K19"/>
    <mergeCell ref="H20:K20"/>
    <mergeCell ref="H21:K21"/>
    <mergeCell ref="H22:K22"/>
    <mergeCell ref="H23:K23"/>
    <mergeCell ref="B33:E33"/>
    <mergeCell ref="B35:E35"/>
    <mergeCell ref="G35:J35"/>
    <mergeCell ref="B25:E25"/>
    <mergeCell ref="B22:E22"/>
    <mergeCell ref="H24:K24"/>
    <mergeCell ref="B32:E32"/>
    <mergeCell ref="B30:E30"/>
    <mergeCell ref="B28:E28"/>
    <mergeCell ref="G32:J32"/>
    <mergeCell ref="B34:E34"/>
    <mergeCell ref="B31:E31"/>
    <mergeCell ref="B29:E29"/>
    <mergeCell ref="B24:E24"/>
    <mergeCell ref="B27:E27"/>
  </mergeCells>
  <pageMargins left="0.23622047244094491" right="3.937007874015748E-2" top="0.35433070866141736" bottom="0.35433070866141736" header="0.31496062992125984" footer="0.31496062992125984"/>
  <pageSetup scale="50" fitToHeight="0" orientation="portrait" r:id="rId1"/>
  <rowBreaks count="1" manualBreakCount="1">
    <brk id="26"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H33"/>
  <sheetViews>
    <sheetView view="pageBreakPreview" topLeftCell="A15" zoomScale="40" zoomScaleSheetLayoutView="40" workbookViewId="0">
      <selection activeCell="A15" sqref="A15"/>
    </sheetView>
  </sheetViews>
  <sheetFormatPr baseColWidth="10" defaultColWidth="11.42578125" defaultRowHeight="16.5"/>
  <cols>
    <col min="1" max="1" width="12.5703125" style="1" customWidth="1"/>
    <col min="2" max="2" width="44" style="1" customWidth="1"/>
    <col min="3" max="3" width="37.42578125" style="1" customWidth="1"/>
    <col min="4" max="4" width="43.85546875" style="1" customWidth="1"/>
    <col min="5" max="5" width="43.140625" style="1" customWidth="1"/>
    <col min="6" max="6" width="88" style="1" customWidth="1"/>
    <col min="7" max="7" width="105.140625" style="1" customWidth="1"/>
    <col min="8" max="8" width="19.28515625" style="1" customWidth="1"/>
    <col min="9" max="9" width="24" style="1" customWidth="1"/>
    <col min="10" max="10" width="22.5703125" style="1" customWidth="1"/>
    <col min="11" max="11" width="28.28515625" style="1" customWidth="1"/>
    <col min="12" max="12" width="23.28515625" style="1" customWidth="1"/>
    <col min="13" max="16384" width="11.42578125" style="1"/>
  </cols>
  <sheetData>
    <row r="1" spans="1:8" s="4" customFormat="1" ht="16.5" customHeight="1">
      <c r="A1" s="599"/>
      <c r="B1" s="599"/>
      <c r="C1" s="599"/>
      <c r="D1" s="599"/>
      <c r="E1" s="599"/>
      <c r="F1" s="526"/>
    </row>
    <row r="2" spans="1:8" s="4" customFormat="1" ht="32.25" customHeight="1">
      <c r="A2" s="600" t="s">
        <v>479</v>
      </c>
      <c r="B2" s="600"/>
      <c r="C2" s="600"/>
      <c r="D2" s="600"/>
      <c r="E2" s="600"/>
      <c r="F2" s="600"/>
    </row>
    <row r="3" spans="1:8" s="4" customFormat="1" ht="51" customHeight="1">
      <c r="A3" s="601" t="s">
        <v>28</v>
      </c>
      <c r="B3" s="601"/>
      <c r="C3" s="601"/>
      <c r="D3" s="601"/>
      <c r="E3" s="601"/>
      <c r="F3" s="601"/>
    </row>
    <row r="4" spans="1:8" s="4" customFormat="1" ht="53.25" customHeight="1">
      <c r="A4" s="602" t="s">
        <v>486</v>
      </c>
      <c r="B4" s="602"/>
      <c r="C4" s="602"/>
      <c r="D4" s="602"/>
      <c r="E4" s="602"/>
      <c r="F4" s="602"/>
    </row>
    <row r="5" spans="1:8" s="4" customFormat="1" ht="5.25" customHeight="1">
      <c r="A5" s="603"/>
      <c r="B5" s="603"/>
      <c r="C5" s="603"/>
      <c r="D5" s="603"/>
      <c r="E5" s="603"/>
      <c r="F5" s="527"/>
    </row>
    <row r="6" spans="1:8" s="5" customFormat="1" ht="42.75" customHeight="1">
      <c r="A6" s="604" t="s">
        <v>31</v>
      </c>
      <c r="B6" s="604"/>
      <c r="C6" s="604"/>
      <c r="D6" s="604"/>
      <c r="E6" s="604"/>
      <c r="F6" s="604"/>
    </row>
    <row r="7" spans="1:8" s="531" customFormat="1" ht="15" customHeight="1"/>
    <row r="8" spans="1:8" s="529" customFormat="1" ht="15" customHeight="1">
      <c r="B8" s="218"/>
      <c r="C8" s="218"/>
      <c r="D8" s="218"/>
      <c r="E8" s="218"/>
      <c r="F8" s="218"/>
    </row>
    <row r="9" spans="1:8" s="529" customFormat="1" ht="15" customHeight="1"/>
    <row r="10" spans="1:8" s="276" customFormat="1" ht="64.5" customHeight="1">
      <c r="A10" s="658" t="s">
        <v>472</v>
      </c>
      <c r="B10" s="658"/>
      <c r="C10" s="658"/>
      <c r="D10" s="658"/>
      <c r="E10" s="658"/>
      <c r="F10" s="658"/>
      <c r="G10" s="529"/>
      <c r="H10" s="529"/>
    </row>
    <row r="11" spans="1:8" s="529" customFormat="1" ht="15" customHeight="1"/>
    <row r="12" spans="1:8" s="528" customFormat="1" ht="54" customHeight="1">
      <c r="A12" s="528" t="s">
        <v>341</v>
      </c>
      <c r="B12" s="612" t="s">
        <v>349</v>
      </c>
      <c r="C12" s="612"/>
      <c r="D12" s="612"/>
      <c r="E12" s="612"/>
      <c r="F12" s="528" t="s">
        <v>471</v>
      </c>
      <c r="G12" s="524"/>
      <c r="H12" s="524"/>
    </row>
    <row r="13" spans="1:8" s="529" customFormat="1" ht="15" customHeight="1"/>
    <row r="14" spans="1:8" s="571" customFormat="1" ht="82.5" customHeight="1">
      <c r="A14" s="592">
        <v>1</v>
      </c>
      <c r="B14" s="655" t="s">
        <v>482</v>
      </c>
      <c r="C14" s="656"/>
      <c r="D14" s="656"/>
      <c r="E14" s="657"/>
      <c r="F14" s="570" t="s">
        <v>446</v>
      </c>
    </row>
    <row r="15" spans="1:8" s="322" customFormat="1" ht="99.75" customHeight="1">
      <c r="A15" s="592">
        <f t="shared" ref="A15:A22" si="0">A14+1</f>
        <v>2</v>
      </c>
      <c r="B15" s="655" t="s">
        <v>253</v>
      </c>
      <c r="C15" s="656"/>
      <c r="D15" s="656"/>
      <c r="E15" s="657"/>
      <c r="F15" s="570" t="s">
        <v>446</v>
      </c>
    </row>
    <row r="16" spans="1:8" s="322" customFormat="1" ht="99.75" customHeight="1">
      <c r="A16" s="592">
        <f t="shared" si="0"/>
        <v>3</v>
      </c>
      <c r="B16" s="655" t="s">
        <v>255</v>
      </c>
      <c r="C16" s="656"/>
      <c r="D16" s="656"/>
      <c r="E16" s="657"/>
      <c r="F16" s="570" t="s">
        <v>446</v>
      </c>
    </row>
    <row r="17" spans="1:6" s="322" customFormat="1" ht="99.75" customHeight="1">
      <c r="A17" s="592">
        <f t="shared" si="0"/>
        <v>4</v>
      </c>
      <c r="B17" s="655" t="s">
        <v>428</v>
      </c>
      <c r="C17" s="656"/>
      <c r="D17" s="656"/>
      <c r="E17" s="657"/>
      <c r="F17" s="279" t="s">
        <v>446</v>
      </c>
    </row>
    <row r="18" spans="1:6" s="278" customFormat="1" ht="82.5" customHeight="1">
      <c r="A18" s="592">
        <f t="shared" si="0"/>
        <v>5</v>
      </c>
      <c r="B18" s="655" t="s">
        <v>484</v>
      </c>
      <c r="C18" s="656"/>
      <c r="D18" s="656"/>
      <c r="E18" s="657"/>
      <c r="F18" s="279" t="s">
        <v>446</v>
      </c>
    </row>
    <row r="19" spans="1:6" s="278" customFormat="1" ht="82.5" customHeight="1">
      <c r="A19" s="592">
        <f t="shared" si="0"/>
        <v>6</v>
      </c>
      <c r="B19" s="655" t="s">
        <v>258</v>
      </c>
      <c r="C19" s="656"/>
      <c r="D19" s="656"/>
      <c r="E19" s="657"/>
      <c r="F19" s="279" t="s">
        <v>446</v>
      </c>
    </row>
    <row r="20" spans="1:6" s="278" customFormat="1" ht="82.5" customHeight="1">
      <c r="A20" s="592">
        <f t="shared" si="0"/>
        <v>7</v>
      </c>
      <c r="B20" s="655" t="s">
        <v>475</v>
      </c>
      <c r="C20" s="656"/>
      <c r="D20" s="656"/>
      <c r="E20" s="657"/>
      <c r="F20" s="279" t="s">
        <v>446</v>
      </c>
    </row>
    <row r="21" spans="1:6" s="589" customFormat="1" ht="84" customHeight="1">
      <c r="A21" s="592">
        <f t="shared" si="0"/>
        <v>8</v>
      </c>
      <c r="B21" s="655" t="s">
        <v>397</v>
      </c>
      <c r="C21" s="656"/>
      <c r="D21" s="656"/>
      <c r="E21" s="657"/>
      <c r="F21" s="279" t="s">
        <v>446</v>
      </c>
    </row>
    <row r="22" spans="1:6" s="589" customFormat="1" ht="84" customHeight="1">
      <c r="A22" s="592">
        <f t="shared" si="0"/>
        <v>9</v>
      </c>
      <c r="B22" s="655" t="s">
        <v>488</v>
      </c>
      <c r="C22" s="656"/>
      <c r="D22" s="656"/>
      <c r="E22" s="657"/>
      <c r="F22" s="279" t="s">
        <v>446</v>
      </c>
    </row>
    <row r="23" spans="1:6" s="216" customFormat="1" ht="15" customHeight="1">
      <c r="B23" s="219"/>
      <c r="C23" s="219"/>
      <c r="D23" s="219"/>
      <c r="E23" s="219"/>
      <c r="F23" s="219"/>
    </row>
    <row r="24" spans="1:6" s="216" customFormat="1" ht="15" customHeight="1">
      <c r="B24" s="219"/>
      <c r="C24" s="219"/>
      <c r="D24" s="219"/>
      <c r="E24" s="219"/>
      <c r="F24" s="219"/>
    </row>
    <row r="25" spans="1:6" s="216" customFormat="1" ht="15" customHeight="1">
      <c r="B25" s="219"/>
      <c r="C25" s="219"/>
      <c r="D25" s="219"/>
      <c r="E25" s="219"/>
      <c r="F25" s="219"/>
    </row>
    <row r="26" spans="1:6" s="216" customFormat="1" ht="15" customHeight="1">
      <c r="B26" s="219"/>
      <c r="C26" s="219"/>
      <c r="D26" s="219"/>
      <c r="E26" s="219"/>
      <c r="F26" s="219"/>
    </row>
    <row r="27" spans="1:6" s="216" customFormat="1" ht="15" customHeight="1">
      <c r="B27" s="219"/>
      <c r="C27" s="219"/>
      <c r="D27" s="219"/>
      <c r="E27" s="219"/>
      <c r="F27" s="219"/>
    </row>
    <row r="28" spans="1:6" s="216" customFormat="1" ht="15" customHeight="1">
      <c r="B28" s="219"/>
      <c r="C28" s="219"/>
      <c r="D28" s="219"/>
      <c r="E28" s="219"/>
      <c r="F28" s="219"/>
    </row>
    <row r="29" spans="1:6" s="216" customFormat="1" ht="15" customHeight="1">
      <c r="B29" s="219"/>
      <c r="C29" s="219"/>
      <c r="D29" s="219"/>
      <c r="E29" s="219"/>
      <c r="F29" s="219"/>
    </row>
    <row r="30" spans="1:6" s="216" customFormat="1" ht="15" customHeight="1">
      <c r="B30" s="219"/>
      <c r="C30" s="219"/>
      <c r="D30" s="219"/>
      <c r="E30" s="219"/>
      <c r="F30" s="219"/>
    </row>
    <row r="31" spans="1:6" s="216" customFormat="1" ht="15" customHeight="1">
      <c r="B31" s="219"/>
      <c r="C31" s="219"/>
      <c r="D31" s="219"/>
      <c r="E31" s="219"/>
      <c r="F31" s="219"/>
    </row>
    <row r="32" spans="1:6" s="216" customFormat="1" ht="15" customHeight="1">
      <c r="B32" s="219"/>
      <c r="C32" s="219"/>
      <c r="D32" s="219"/>
      <c r="E32" s="219"/>
      <c r="F32" s="219"/>
    </row>
    <row r="33" spans="2:6" s="216" customFormat="1" ht="15" customHeight="1">
      <c r="B33" s="219"/>
      <c r="C33" s="219"/>
      <c r="D33" s="219"/>
      <c r="E33" s="219"/>
      <c r="F33" s="219"/>
    </row>
  </sheetData>
  <mergeCells count="17">
    <mergeCell ref="B21:E21"/>
    <mergeCell ref="B22:E22"/>
    <mergeCell ref="A6:F6"/>
    <mergeCell ref="A1:E1"/>
    <mergeCell ref="A2:F2"/>
    <mergeCell ref="A3:F3"/>
    <mergeCell ref="A4:F4"/>
    <mergeCell ref="A5:E5"/>
    <mergeCell ref="A10:F10"/>
    <mergeCell ref="B12:E12"/>
    <mergeCell ref="B19:E19"/>
    <mergeCell ref="B20:E20"/>
    <mergeCell ref="B14:E14"/>
    <mergeCell ref="B15:E15"/>
    <mergeCell ref="B16:E16"/>
    <mergeCell ref="B17:E17"/>
    <mergeCell ref="B18:E18"/>
  </mergeCells>
  <pageMargins left="0.23622047244094491" right="3.937007874015748E-2" top="0.35433070866141736" bottom="0.35433070866141736" header="0.31496062992125984" footer="0.31496062992125984"/>
  <pageSetup scale="3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G55"/>
  <sheetViews>
    <sheetView view="pageBreakPreview" topLeftCell="A10" zoomScale="40" zoomScaleSheetLayoutView="40" workbookViewId="0">
      <selection activeCell="F15" sqref="F15"/>
    </sheetView>
  </sheetViews>
  <sheetFormatPr baseColWidth="10" defaultColWidth="11.42578125" defaultRowHeight="16.5"/>
  <cols>
    <col min="1" max="1" width="12.5703125" style="1" customWidth="1"/>
    <col min="2" max="2" width="44" style="1" customWidth="1"/>
    <col min="3" max="3" width="37.42578125" style="1" customWidth="1"/>
    <col min="4" max="4" width="43.85546875" style="1" customWidth="1"/>
    <col min="5" max="5" width="43.140625" style="1" customWidth="1"/>
    <col min="6" max="6" width="88" style="1" customWidth="1"/>
    <col min="7" max="7" width="19.28515625" style="1" customWidth="1"/>
    <col min="8" max="8" width="24" style="1" customWidth="1"/>
    <col min="9" max="9" width="22.5703125" style="1" customWidth="1"/>
    <col min="10" max="10" width="28.28515625" style="1" customWidth="1"/>
    <col min="11" max="11" width="23.28515625" style="1" customWidth="1"/>
    <col min="12" max="16384" width="11.42578125" style="1"/>
  </cols>
  <sheetData>
    <row r="1" spans="1:7" s="4" customFormat="1" ht="32.25" customHeight="1">
      <c r="A1" s="600" t="s">
        <v>479</v>
      </c>
      <c r="B1" s="600"/>
      <c r="C1" s="600"/>
      <c r="D1" s="600"/>
      <c r="E1" s="600"/>
      <c r="F1" s="600"/>
    </row>
    <row r="2" spans="1:7" s="4" customFormat="1" ht="51" customHeight="1">
      <c r="A2" s="601" t="s">
        <v>28</v>
      </c>
      <c r="B2" s="601"/>
      <c r="C2" s="601"/>
      <c r="D2" s="601"/>
      <c r="E2" s="601"/>
      <c r="F2" s="601"/>
    </row>
    <row r="3" spans="1:7" s="4" customFormat="1" ht="53.25" customHeight="1">
      <c r="A3" s="602" t="s">
        <v>486</v>
      </c>
      <c r="B3" s="602"/>
      <c r="C3" s="602"/>
      <c r="D3" s="602"/>
      <c r="E3" s="602"/>
      <c r="F3" s="602"/>
    </row>
    <row r="4" spans="1:7" s="5" customFormat="1" ht="42.75" customHeight="1">
      <c r="A4" s="604" t="s">
        <v>31</v>
      </c>
      <c r="B4" s="604"/>
      <c r="C4" s="604"/>
      <c r="D4" s="604"/>
      <c r="E4" s="604"/>
      <c r="F4" s="604"/>
    </row>
    <row r="5" spans="1:7" s="498" customFormat="1" ht="15" customHeight="1"/>
    <row r="6" spans="1:7" s="276" customFormat="1" ht="57" customHeight="1">
      <c r="A6" s="658" t="s">
        <v>469</v>
      </c>
      <c r="B6" s="658"/>
      <c r="C6" s="658"/>
      <c r="D6" s="658"/>
      <c r="E6" s="658"/>
      <c r="F6" s="658"/>
      <c r="G6" s="502"/>
    </row>
    <row r="7" spans="1:7" s="497" customFormat="1" ht="15" customHeight="1">
      <c r="A7" s="502"/>
      <c r="B7" s="502"/>
      <c r="C7" s="502"/>
      <c r="D7" s="502"/>
      <c r="E7" s="502"/>
      <c r="F7" s="502"/>
      <c r="G7" s="502"/>
    </row>
    <row r="8" spans="1:7" s="499" customFormat="1" ht="35.25">
      <c r="A8" s="499" t="s">
        <v>341</v>
      </c>
      <c r="B8" s="612" t="s">
        <v>349</v>
      </c>
      <c r="C8" s="612"/>
      <c r="D8" s="612"/>
      <c r="E8" s="612"/>
      <c r="F8" s="514" t="s">
        <v>470</v>
      </c>
      <c r="G8" s="524"/>
    </row>
    <row r="9" spans="1:7" s="497" customFormat="1" ht="15" customHeight="1">
      <c r="A9" s="502"/>
      <c r="B9" s="502"/>
      <c r="C9" s="502"/>
      <c r="D9" s="502"/>
      <c r="E9" s="502"/>
      <c r="F9" s="502"/>
      <c r="G9" s="502"/>
    </row>
    <row r="10" spans="1:7" s="587" customFormat="1" ht="80.099999999999994" customHeight="1">
      <c r="A10" s="588">
        <v>1</v>
      </c>
      <c r="B10" s="659" t="s">
        <v>482</v>
      </c>
      <c r="C10" s="660"/>
      <c r="D10" s="660"/>
      <c r="E10" s="661"/>
      <c r="F10" s="525" t="s">
        <v>487</v>
      </c>
    </row>
    <row r="11" spans="1:7" s="322" customFormat="1" ht="80.099999999999994" customHeight="1">
      <c r="A11" s="588">
        <f>A10+1</f>
        <v>2</v>
      </c>
      <c r="B11" s="655" t="s">
        <v>253</v>
      </c>
      <c r="C11" s="656"/>
      <c r="D11" s="656"/>
      <c r="E11" s="657"/>
      <c r="F11" s="525" t="s">
        <v>504</v>
      </c>
    </row>
    <row r="12" spans="1:7" s="587" customFormat="1" ht="80.099999999999994" customHeight="1">
      <c r="A12" s="588">
        <f t="shared" ref="A12:A18" si="0">A11+1</f>
        <v>3</v>
      </c>
      <c r="B12" s="655" t="s">
        <v>255</v>
      </c>
      <c r="C12" s="656"/>
      <c r="D12" s="656"/>
      <c r="E12" s="657"/>
      <c r="F12" s="525" t="s">
        <v>504</v>
      </c>
    </row>
    <row r="13" spans="1:7" s="587" customFormat="1" ht="80.099999999999994" customHeight="1">
      <c r="A13" s="588">
        <f t="shared" si="0"/>
        <v>4</v>
      </c>
      <c r="B13" s="655" t="s">
        <v>483</v>
      </c>
      <c r="C13" s="656"/>
      <c r="D13" s="656"/>
      <c r="E13" s="657"/>
      <c r="F13" s="525" t="s">
        <v>0</v>
      </c>
    </row>
    <row r="14" spans="1:7" s="587" customFormat="1" ht="80.099999999999994" customHeight="1">
      <c r="A14" s="588">
        <f t="shared" si="0"/>
        <v>5</v>
      </c>
      <c r="B14" s="655" t="s">
        <v>484</v>
      </c>
      <c r="C14" s="656"/>
      <c r="D14" s="656"/>
      <c r="E14" s="657"/>
      <c r="F14" s="525" t="s">
        <v>504</v>
      </c>
    </row>
    <row r="15" spans="1:7" s="587" customFormat="1" ht="79.5" customHeight="1">
      <c r="A15" s="588">
        <f t="shared" si="0"/>
        <v>6</v>
      </c>
      <c r="B15" s="655" t="s">
        <v>258</v>
      </c>
      <c r="C15" s="656"/>
      <c r="D15" s="656"/>
      <c r="E15" s="657"/>
      <c r="F15" s="525" t="s">
        <v>504</v>
      </c>
    </row>
    <row r="16" spans="1:7" s="278" customFormat="1" ht="80.099999999999994" customHeight="1">
      <c r="A16" s="588">
        <f t="shared" si="0"/>
        <v>7</v>
      </c>
      <c r="B16" s="655" t="s">
        <v>475</v>
      </c>
      <c r="C16" s="656"/>
      <c r="D16" s="656"/>
      <c r="E16" s="657"/>
      <c r="F16" s="525" t="s">
        <v>504</v>
      </c>
    </row>
    <row r="17" spans="1:6" s="322" customFormat="1" ht="80.099999999999994" customHeight="1">
      <c r="A17" s="590">
        <f t="shared" si="0"/>
        <v>8</v>
      </c>
      <c r="B17" s="655" t="s">
        <v>397</v>
      </c>
      <c r="C17" s="656"/>
      <c r="D17" s="656"/>
      <c r="E17" s="657"/>
      <c r="F17" s="525" t="s">
        <v>504</v>
      </c>
    </row>
    <row r="18" spans="1:6" s="322" customFormat="1" ht="80.099999999999994" customHeight="1">
      <c r="A18" s="590">
        <f t="shared" si="0"/>
        <v>9</v>
      </c>
      <c r="B18" s="655" t="s">
        <v>488</v>
      </c>
      <c r="C18" s="656"/>
      <c r="D18" s="656"/>
      <c r="E18" s="657"/>
      <c r="F18" s="525" t="s">
        <v>504</v>
      </c>
    </row>
    <row r="19" spans="1:6" s="216" customFormat="1" ht="15" customHeight="1">
      <c r="B19" s="219"/>
      <c r="C19" s="219"/>
      <c r="D19" s="219"/>
      <c r="E19" s="219"/>
      <c r="F19" s="219"/>
    </row>
    <row r="20" spans="1:6" s="216" customFormat="1" ht="15" customHeight="1">
      <c r="B20" s="219"/>
      <c r="C20" s="219"/>
      <c r="D20" s="219"/>
      <c r="E20" s="219"/>
      <c r="F20" s="219"/>
    </row>
    <row r="21" spans="1:6" s="216" customFormat="1" ht="15" customHeight="1">
      <c r="B21" s="219"/>
      <c r="C21" s="219"/>
      <c r="D21" s="219"/>
      <c r="E21" s="219"/>
      <c r="F21" s="219"/>
    </row>
    <row r="22" spans="1:6" s="216" customFormat="1" ht="15" customHeight="1">
      <c r="B22" s="219"/>
      <c r="C22" s="219"/>
      <c r="D22" s="219"/>
      <c r="E22" s="219"/>
      <c r="F22" s="219"/>
    </row>
    <row r="23" spans="1:6" s="216" customFormat="1" ht="15" customHeight="1">
      <c r="B23" s="219"/>
      <c r="C23" s="219"/>
      <c r="D23" s="219"/>
      <c r="E23" s="219"/>
      <c r="F23" s="219"/>
    </row>
    <row r="24" spans="1:6" s="216" customFormat="1" ht="15" customHeight="1">
      <c r="B24" s="219"/>
      <c r="C24" s="219"/>
      <c r="D24" s="219"/>
      <c r="E24" s="219"/>
      <c r="F24" s="219"/>
    </row>
    <row r="25" spans="1:6" s="216" customFormat="1" ht="15" customHeight="1">
      <c r="B25" s="219"/>
      <c r="C25" s="219"/>
      <c r="D25" s="219"/>
      <c r="E25" s="219"/>
      <c r="F25" s="219"/>
    </row>
    <row r="26" spans="1:6" s="216" customFormat="1" ht="15" customHeight="1">
      <c r="B26" s="219"/>
      <c r="C26" s="219"/>
      <c r="D26" s="219"/>
      <c r="E26" s="219"/>
      <c r="F26" s="219"/>
    </row>
    <row r="27" spans="1:6" s="216" customFormat="1" ht="15" customHeight="1">
      <c r="B27" s="219"/>
      <c r="C27" s="219"/>
      <c r="D27" s="219"/>
      <c r="E27" s="219"/>
      <c r="F27" s="219"/>
    </row>
    <row r="28" spans="1:6" s="216" customFormat="1" ht="15" customHeight="1">
      <c r="B28" s="219"/>
      <c r="C28" s="219"/>
      <c r="D28" s="219"/>
      <c r="E28" s="219"/>
      <c r="F28" s="219"/>
    </row>
    <row r="29" spans="1:6" s="216" customFormat="1" ht="15" customHeight="1">
      <c r="B29" s="219"/>
      <c r="C29" s="219"/>
      <c r="D29" s="219"/>
      <c r="E29" s="219"/>
      <c r="F29" s="219"/>
    </row>
    <row r="30" spans="1:6" s="216" customFormat="1" ht="15" customHeight="1">
      <c r="B30" s="219"/>
      <c r="C30" s="219"/>
      <c r="D30" s="219"/>
      <c r="E30" s="219"/>
      <c r="F30" s="219"/>
    </row>
    <row r="31" spans="1:6" s="216" customFormat="1" ht="15" customHeight="1">
      <c r="B31" s="219"/>
      <c r="C31" s="219"/>
      <c r="D31" s="219"/>
      <c r="E31" s="219"/>
      <c r="F31" s="219"/>
    </row>
    <row r="32" spans="1:6" s="216" customFormat="1" ht="15" customHeight="1">
      <c r="B32" s="219"/>
      <c r="C32" s="219"/>
      <c r="D32" s="219"/>
      <c r="E32" s="219"/>
      <c r="F32" s="219"/>
    </row>
    <row r="33" spans="2:6" s="216" customFormat="1" ht="15" customHeight="1">
      <c r="B33" s="219"/>
      <c r="C33" s="219"/>
      <c r="D33" s="219"/>
      <c r="E33" s="219"/>
      <c r="F33" s="219"/>
    </row>
    <row r="34" spans="2:6" s="216" customFormat="1" ht="15" customHeight="1">
      <c r="B34" s="219"/>
      <c r="C34" s="219"/>
      <c r="D34" s="219"/>
      <c r="E34" s="219"/>
      <c r="F34" s="219"/>
    </row>
    <row r="35" spans="2:6" s="216" customFormat="1" ht="15" customHeight="1">
      <c r="B35" s="219"/>
      <c r="C35" s="219"/>
      <c r="D35" s="219"/>
      <c r="E35" s="219"/>
      <c r="F35" s="219"/>
    </row>
    <row r="36" spans="2:6" s="216" customFormat="1" ht="15" customHeight="1">
      <c r="B36" s="219"/>
      <c r="C36" s="219"/>
      <c r="D36" s="219"/>
      <c r="E36" s="219"/>
      <c r="F36" s="219"/>
    </row>
    <row r="37" spans="2:6" s="216" customFormat="1" ht="15" customHeight="1">
      <c r="B37" s="219"/>
      <c r="C37" s="219"/>
      <c r="D37" s="219"/>
      <c r="E37" s="219"/>
      <c r="F37" s="219"/>
    </row>
    <row r="38" spans="2:6" s="216" customFormat="1" ht="15" customHeight="1">
      <c r="B38" s="219"/>
      <c r="C38" s="219"/>
      <c r="D38" s="219"/>
      <c r="E38" s="219"/>
      <c r="F38" s="219"/>
    </row>
    <row r="39" spans="2:6" s="216" customFormat="1" ht="15" customHeight="1">
      <c r="B39" s="219"/>
      <c r="C39" s="219"/>
      <c r="D39" s="219"/>
      <c r="E39" s="219"/>
      <c r="F39" s="219"/>
    </row>
    <row r="40" spans="2:6" s="216" customFormat="1" ht="15" customHeight="1">
      <c r="B40" s="219"/>
      <c r="C40" s="219"/>
      <c r="D40" s="219"/>
      <c r="E40" s="219"/>
      <c r="F40" s="219"/>
    </row>
    <row r="41" spans="2:6" s="216" customFormat="1" ht="15" customHeight="1">
      <c r="B41" s="219"/>
      <c r="C41" s="219"/>
      <c r="D41" s="219"/>
      <c r="E41" s="219"/>
      <c r="F41" s="219"/>
    </row>
    <row r="42" spans="2:6" s="216" customFormat="1" ht="15" customHeight="1">
      <c r="B42" s="219"/>
      <c r="C42" s="219"/>
      <c r="D42" s="219"/>
      <c r="E42" s="219"/>
      <c r="F42" s="219"/>
    </row>
    <row r="43" spans="2:6" s="216" customFormat="1" ht="15" customHeight="1">
      <c r="B43" s="219"/>
      <c r="C43" s="219"/>
      <c r="D43" s="219"/>
      <c r="E43" s="219"/>
      <c r="F43" s="219"/>
    </row>
    <row r="44" spans="2:6" s="216" customFormat="1" ht="15" customHeight="1">
      <c r="B44" s="219"/>
      <c r="C44" s="219"/>
      <c r="D44" s="219"/>
      <c r="E44" s="219"/>
      <c r="F44" s="219"/>
    </row>
    <row r="45" spans="2:6" s="216" customFormat="1" ht="15" customHeight="1">
      <c r="B45" s="219"/>
      <c r="C45" s="219"/>
      <c r="D45" s="219"/>
      <c r="E45" s="219"/>
      <c r="F45" s="219"/>
    </row>
    <row r="46" spans="2:6" s="216" customFormat="1" ht="15" customHeight="1">
      <c r="B46" s="219"/>
      <c r="C46" s="219"/>
      <c r="D46" s="219"/>
      <c r="E46" s="219"/>
      <c r="F46" s="219"/>
    </row>
    <row r="47" spans="2:6" s="216" customFormat="1" ht="15" customHeight="1">
      <c r="B47" s="219"/>
      <c r="C47" s="219"/>
      <c r="D47" s="219"/>
      <c r="E47" s="219"/>
      <c r="F47" s="219"/>
    </row>
    <row r="48" spans="2:6" s="216" customFormat="1" ht="15" customHeight="1">
      <c r="B48" s="219"/>
      <c r="C48" s="219"/>
      <c r="D48" s="219"/>
      <c r="E48" s="219"/>
      <c r="F48" s="219"/>
    </row>
    <row r="49" spans="1:6" s="216" customFormat="1" ht="15" customHeight="1">
      <c r="B49" s="219"/>
      <c r="C49" s="219"/>
      <c r="D49" s="219"/>
      <c r="E49" s="219"/>
      <c r="F49" s="219"/>
    </row>
    <row r="50" spans="1:6" s="216" customFormat="1" ht="15" customHeight="1">
      <c r="B50" s="219"/>
      <c r="C50" s="219"/>
      <c r="D50" s="219"/>
      <c r="E50" s="219"/>
      <c r="F50" s="219"/>
    </row>
    <row r="51" spans="1:6" s="216" customFormat="1" ht="15" customHeight="1">
      <c r="B51" s="219"/>
      <c r="C51" s="219"/>
      <c r="D51" s="219"/>
      <c r="E51" s="219"/>
      <c r="F51" s="219"/>
    </row>
    <row r="52" spans="1:6" s="216" customFormat="1" ht="15" customHeight="1">
      <c r="B52" s="219"/>
      <c r="C52" s="219"/>
      <c r="D52" s="219"/>
      <c r="E52" s="219"/>
      <c r="F52" s="219"/>
    </row>
    <row r="53" spans="1:6" s="216" customFormat="1" ht="15" customHeight="1">
      <c r="B53" s="1"/>
      <c r="C53" s="219"/>
      <c r="D53" s="219"/>
      <c r="E53" s="219"/>
      <c r="F53" s="219"/>
    </row>
    <row r="54" spans="1:6" s="216" customFormat="1" ht="15" customHeight="1">
      <c r="A54" s="1"/>
      <c r="B54" s="1"/>
      <c r="C54" s="219"/>
      <c r="D54" s="219"/>
      <c r="E54" s="219"/>
      <c r="F54" s="219"/>
    </row>
    <row r="55" spans="1:6" s="216" customFormat="1" ht="15" customHeight="1">
      <c r="A55" s="1"/>
      <c r="B55" s="1"/>
      <c r="C55" s="1"/>
      <c r="D55" s="1"/>
      <c r="E55" s="1"/>
      <c r="F55" s="1"/>
    </row>
  </sheetData>
  <mergeCells count="15">
    <mergeCell ref="B18:E18"/>
    <mergeCell ref="B17:E17"/>
    <mergeCell ref="B16:E16"/>
    <mergeCell ref="B11:E11"/>
    <mergeCell ref="A1:F1"/>
    <mergeCell ref="A2:F2"/>
    <mergeCell ref="A3:F3"/>
    <mergeCell ref="A6:F6"/>
    <mergeCell ref="B13:E13"/>
    <mergeCell ref="B12:E12"/>
    <mergeCell ref="B15:E15"/>
    <mergeCell ref="B8:E8"/>
    <mergeCell ref="B10:E10"/>
    <mergeCell ref="A4:F4"/>
    <mergeCell ref="B14:E14"/>
  </mergeCells>
  <pageMargins left="0.23622047244094491" right="3.937007874015748E-2" top="0.35433070866141736" bottom="0.35433070866141736" header="0.31496062992125984" footer="0.31496062992125984"/>
  <pageSetup scale="3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44</vt:i4>
      </vt:variant>
    </vt:vector>
  </HeadingPairs>
  <TitlesOfParts>
    <vt:vector size="67" baseType="lpstr">
      <vt:lpstr>CRONOGRAMA (3-5-17)</vt:lpstr>
      <vt:lpstr>CRONOGRAMA (SEGUIMIENTO)</vt:lpstr>
      <vt:lpstr>Agenda de Inauguracion 03-01-18</vt:lpstr>
      <vt:lpstr>CRONOGRAMA 09-01-18)</vt:lpstr>
      <vt:lpstr>CRONOGRAMA</vt:lpstr>
      <vt:lpstr>Hospitales (26-02-2018)</vt:lpstr>
      <vt:lpstr>AGENDA 2018</vt:lpstr>
      <vt:lpstr>SEGUIMIENTO FOTOGRAFICO HOSP. </vt:lpstr>
      <vt:lpstr>CALENDARIO DE EJECUCION HOSP.</vt:lpstr>
      <vt:lpstr>Hospitales</vt:lpstr>
      <vt:lpstr> CDAP </vt:lpstr>
      <vt:lpstr>INFO. PRES. TRIMESTRAL HOSP.</vt:lpstr>
      <vt:lpstr>SEGUIMIENTO EJECUCION CDAP</vt:lpstr>
      <vt:lpstr>CALENDARIO DE EJECUCION CDAP</vt:lpstr>
      <vt:lpstr>INFO. PRES. TRIMESTRAL CDAP</vt:lpstr>
      <vt:lpstr> CDAP  (08-11-2018)</vt:lpstr>
      <vt:lpstr> CDAP  (08-11-2018) (PROP.# 3)</vt:lpstr>
      <vt:lpstr>Hospitales 19-03-2018)</vt:lpstr>
      <vt:lpstr>Hospitales (2-2-2018)</vt:lpstr>
      <vt:lpstr>Hospitales (camas)</vt:lpstr>
      <vt:lpstr>CRONOGRAMA (04-07-2017)</vt:lpstr>
      <vt:lpstr>Hospitales (14-08-2018)</vt:lpstr>
      <vt:lpstr>Hoja1</vt:lpstr>
      <vt:lpstr>' CDAP '!Área_de_impresión</vt:lpstr>
      <vt:lpstr>' CDAP  (08-11-2018)'!Área_de_impresión</vt:lpstr>
      <vt:lpstr>' CDAP  (08-11-2018) (PROP.# 3)'!Área_de_impresión</vt:lpstr>
      <vt:lpstr>'AGENDA 2018'!Área_de_impresión</vt:lpstr>
      <vt:lpstr>'Agenda de Inauguracion 03-01-18'!Área_de_impresión</vt:lpstr>
      <vt:lpstr>'CALENDARIO DE EJECUCION CDAP'!Área_de_impresión</vt:lpstr>
      <vt:lpstr>'CALENDARIO DE EJECUCION HOSP.'!Área_de_impresión</vt:lpstr>
      <vt:lpstr>CRONOGRAMA!Área_de_impresión</vt:lpstr>
      <vt:lpstr>'CRONOGRAMA (04-07-2017)'!Área_de_impresión</vt:lpstr>
      <vt:lpstr>'CRONOGRAMA (3-5-17)'!Área_de_impresión</vt:lpstr>
      <vt:lpstr>'CRONOGRAMA (SEGUIMIENTO)'!Área_de_impresión</vt:lpstr>
      <vt:lpstr>'CRONOGRAMA 09-01-18)'!Área_de_impresión</vt:lpstr>
      <vt:lpstr>Hospitales!Área_de_impresión</vt:lpstr>
      <vt:lpstr>'Hospitales (14-08-2018)'!Área_de_impresión</vt:lpstr>
      <vt:lpstr>'Hospitales (2-2-2018)'!Área_de_impresión</vt:lpstr>
      <vt:lpstr>'Hospitales (26-02-2018)'!Área_de_impresión</vt:lpstr>
      <vt:lpstr>'Hospitales (camas)'!Área_de_impresión</vt:lpstr>
      <vt:lpstr>'Hospitales 19-03-2018)'!Área_de_impresión</vt:lpstr>
      <vt:lpstr>'INFO. PRES. TRIMESTRAL CDAP'!Área_de_impresión</vt:lpstr>
      <vt:lpstr>'INFO. PRES. TRIMESTRAL HOSP.'!Área_de_impresión</vt:lpstr>
      <vt:lpstr>'SEGUIMIENTO EJECUCION CDAP'!Área_de_impresión</vt:lpstr>
      <vt:lpstr>'SEGUIMIENTO FOTOGRAFICO HOSP. '!Área_de_impresión</vt:lpstr>
      <vt:lpstr>' CDAP '!Títulos_a_imprimir</vt:lpstr>
      <vt:lpstr>' CDAP  (08-11-2018)'!Títulos_a_imprimir</vt:lpstr>
      <vt:lpstr>' CDAP  (08-11-2018) (PROP.# 3)'!Títulos_a_imprimir</vt:lpstr>
      <vt:lpstr>'AGENDA 2018'!Títulos_a_imprimir</vt:lpstr>
      <vt:lpstr>'Agenda de Inauguracion 03-01-18'!Títulos_a_imprimir</vt:lpstr>
      <vt:lpstr>'CALENDARIO DE EJECUCION CDAP'!Títulos_a_imprimir</vt:lpstr>
      <vt:lpstr>'CALENDARIO DE EJECUCION HOSP.'!Títulos_a_imprimir</vt:lpstr>
      <vt:lpstr>CRONOGRAMA!Títulos_a_imprimir</vt:lpstr>
      <vt:lpstr>'CRONOGRAMA (04-07-2017)'!Títulos_a_imprimir</vt:lpstr>
      <vt:lpstr>'CRONOGRAMA (3-5-17)'!Títulos_a_imprimir</vt:lpstr>
      <vt:lpstr>'CRONOGRAMA (SEGUIMIENTO)'!Títulos_a_imprimir</vt:lpstr>
      <vt:lpstr>'CRONOGRAMA 09-01-18)'!Títulos_a_imprimir</vt:lpstr>
      <vt:lpstr>Hospitales!Títulos_a_imprimir</vt:lpstr>
      <vt:lpstr>'Hospitales (14-08-2018)'!Títulos_a_imprimir</vt:lpstr>
      <vt:lpstr>'Hospitales (2-2-2018)'!Títulos_a_imprimir</vt:lpstr>
      <vt:lpstr>'Hospitales (26-02-2018)'!Títulos_a_imprimir</vt:lpstr>
      <vt:lpstr>'Hospitales (camas)'!Títulos_a_imprimir</vt:lpstr>
      <vt:lpstr>'Hospitales 19-03-2018)'!Títulos_a_imprimir</vt:lpstr>
      <vt:lpstr>'INFO. PRES. TRIMESTRAL CDAP'!Títulos_a_imprimir</vt:lpstr>
      <vt:lpstr>'INFO. PRES. TRIMESTRAL HOSP.'!Títulos_a_imprimir</vt:lpstr>
      <vt:lpstr>'SEGUIMIENTO EJECUCION CDAP'!Títulos_a_imprimir</vt:lpstr>
      <vt:lpstr>'SEGUIMIENTO FOTOGRAFICO HOSP. '!Títulos_a_imprimir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mmachuca</dc:creator>
  <cp:lastModifiedBy>Rosa Miguelina Peña</cp:lastModifiedBy>
  <cp:lastPrinted>2020-05-26T13:49:08Z</cp:lastPrinted>
  <dcterms:created xsi:type="dcterms:W3CDTF">2015-10-01T16:56:07Z</dcterms:created>
  <dcterms:modified xsi:type="dcterms:W3CDTF">2020-07-15T18:30:21Z</dcterms:modified>
</cp:coreProperties>
</file>