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Johanne\FINANCIERO\EJECUCION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1" l="1"/>
  <c r="C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D137" i="1"/>
  <c r="C137" i="1"/>
  <c r="D131" i="1"/>
  <c r="C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D110" i="1"/>
  <c r="C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D72" i="1"/>
  <c r="C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D34" i="1"/>
  <c r="C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133" i="1" l="1"/>
  <c r="E133" i="1" s="1"/>
  <c r="C133" i="1"/>
  <c r="C135" i="1" s="1"/>
  <c r="C139" i="1" s="1"/>
  <c r="E110" i="1"/>
  <c r="E131" i="1"/>
  <c r="E137" i="1"/>
  <c r="E196" i="1"/>
  <c r="E72" i="1"/>
  <c r="E34" i="1"/>
  <c r="E135" i="1" s="1"/>
  <c r="D135" i="1" l="1"/>
  <c r="D139" i="1" s="1"/>
  <c r="E139" i="1"/>
</calcChain>
</file>

<file path=xl/sharedStrings.xml><?xml version="1.0" encoding="utf-8"?>
<sst xmlns="http://schemas.openxmlformats.org/spreadsheetml/2006/main" count="301" uniqueCount="295">
  <si>
    <t>OFICINA DE INGENIEROS SUPERVISORES OBRAS DEL ESTADO</t>
  </si>
  <si>
    <t>EJECUCION PRESUPUESTARIA</t>
  </si>
  <si>
    <t>AL 31 DE MAYO 2018</t>
  </si>
  <si>
    <t>VALORES EN RD$</t>
  </si>
  <si>
    <t>DESCRIPCION</t>
  </si>
  <si>
    <t>PRESUPUESTO</t>
  </si>
  <si>
    <t>MAYO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</si>
  <si>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</si>
  <si>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</si>
  <si>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</si>
  <si>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</si>
  <si>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</si>
  <si>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</si>
  <si>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</si>
  <si>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 xml:space="preserve">2.1.1.2.01 </t>
  </si>
  <si>
    <t>Contratados o Igualados</t>
  </si>
  <si>
    <t xml:space="preserve">2.1.1.2.02 </t>
  </si>
  <si>
    <t>Sueldos del personal nominal</t>
  </si>
  <si>
    <t xml:space="preserve">2.1.1.2.06 </t>
  </si>
  <si>
    <t>Jornales</t>
  </si>
  <si>
    <t xml:space="preserve">2.1.1.3 </t>
  </si>
  <si>
    <t>Sueldos al personal fijo en trámite de pensiones</t>
  </si>
  <si>
    <t xml:space="preserve">2.1.1.4 </t>
  </si>
  <si>
    <t>Sueldo Anual No. 13</t>
  </si>
  <si>
    <t xml:space="preserve">2.1.1.6 </t>
  </si>
  <si>
    <t>Vacaciones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</si>
  <si>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</si>
  <si>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</si>
  <si>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</si>
  <si>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</si>
  <si>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</si>
  <si>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</si>
  <si>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>2.1.2.2.02</t>
  </si>
  <si>
    <t>Compensacionporhoras extraordinaria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</si>
  <si>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</si>
  <si>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</si>
  <si>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</si>
  <si>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</si>
  <si>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</si>
  <si>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</si>
  <si>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</si>
  <si>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</si>
  <si>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</si>
  <si>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</si>
  <si>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</si>
  <si>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</si>
  <si>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</si>
  <si>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</si>
  <si>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</si>
  <si>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</si>
  <si>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</si>
  <si>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</si>
  <si>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</si>
  <si>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</si>
  <si>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</si>
  <si>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</si>
  <si>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</si>
  <si>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</si>
  <si>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</si>
  <si>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</si>
  <si>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</si>
  <si>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</si>
  <si>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</si>
  <si>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</si>
  <si>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</si>
  <si>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</si>
  <si>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2.2.2.1.01 </t>
  </si>
  <si>
    <t>Publicidad y propaganda</t>
  </si>
  <si>
    <t xml:space="preserve">2.2.2.2.1 </t>
  </si>
  <si>
    <t>Impresión y Encuadernacion</t>
  </si>
  <si>
    <t>2.2.3.1.01</t>
  </si>
  <si>
    <t>Viaticos dentro del pais</t>
  </si>
  <si>
    <t>2.2.5.1.01</t>
  </si>
  <si>
    <t>Alquileres y rentas de locales</t>
  </si>
  <si>
    <t>2.2.5.3.02</t>
  </si>
  <si>
    <t>Alquiler de equipo para computación</t>
  </si>
  <si>
    <t>2.2.5.4.01</t>
  </si>
  <si>
    <t>Alquiler Equipos de Transporte</t>
  </si>
  <si>
    <t>2.2.5.8.01</t>
  </si>
  <si>
    <t>Otros Alquileres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</si>
  <si>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</si>
  <si>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</si>
  <si>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</si>
  <si>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</si>
  <si>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</si>
  <si>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</si>
  <si>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</si>
  <si>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</si>
  <si>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2.2.7.1.06</t>
  </si>
  <si>
    <t>Instalaciones electricas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</si>
  <si>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</si>
  <si>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</si>
  <si>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</si>
  <si>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</si>
  <si>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</si>
  <si>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</si>
  <si>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2.2.7.2.05</t>
  </si>
  <si>
    <t>Mantenimiento y reparación de equip. Para comunicación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</si>
  <si>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</si>
  <si>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</si>
  <si>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</si>
  <si>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</si>
  <si>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</si>
  <si>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</si>
  <si>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</si>
  <si>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</si>
  <si>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</si>
  <si>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</si>
  <si>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</si>
  <si>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</si>
  <si>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2.2.8.6.04</t>
  </si>
  <si>
    <t>Actuaciones Artisticas</t>
  </si>
  <si>
    <t>2.2.8.7.01</t>
  </si>
  <si>
    <t>Estudios de ingenieria, arquiectura, investigacion y analisis de factibilidad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</si>
  <si>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</si>
  <si>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</si>
  <si>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</si>
  <si>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</si>
  <si>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</si>
  <si>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</si>
  <si>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</si>
  <si>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</si>
  <si>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</si>
  <si>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</si>
  <si>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</si>
  <si>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</si>
  <si>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</si>
  <si>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</si>
  <si>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</si>
  <si>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</si>
  <si>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</si>
  <si>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2.3.2.4.1</t>
  </si>
  <si>
    <t>Calzados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</si>
  <si>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</si>
  <si>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</si>
  <si>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</si>
  <si>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</si>
  <si>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</si>
  <si>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</si>
  <si>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2.3.4.1.1</t>
  </si>
  <si>
    <t>Productos medicinales para uso humano</t>
  </si>
  <si>
    <t>2.3.5.3.01</t>
  </si>
  <si>
    <t>Llantas y Neumaticos</t>
  </si>
  <si>
    <t>2.3.5.5.01</t>
  </si>
  <si>
    <t>Artículos de plastico</t>
  </si>
  <si>
    <t xml:space="preserve">2.3.6.1.01 </t>
  </si>
  <si>
    <t>Producto de cemento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</si>
  <si>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</si>
  <si>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</si>
  <si>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</si>
  <si>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</si>
  <si>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</si>
  <si>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</si>
  <si>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</si>
  <si>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</si>
  <si>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</si>
  <si>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</si>
  <si>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2.3.6.3.06</t>
  </si>
  <si>
    <t>Accesorios de Metal</t>
  </si>
  <si>
    <t>2.3.7.1.01</t>
  </si>
  <si>
    <t>Gasolina</t>
  </si>
  <si>
    <t>2.3.7.1.02</t>
  </si>
  <si>
    <t>Gasoil</t>
  </si>
  <si>
    <t>2.3.7.1.03</t>
  </si>
  <si>
    <t>Kerosen</t>
  </si>
  <si>
    <t>2.3.7.1.6</t>
  </si>
  <si>
    <t>Lubricantes</t>
  </si>
  <si>
    <t>2.3.7.2.03</t>
  </si>
  <si>
    <t xml:space="preserve">Produsctos quimicos de laboratorio y de uso personal </t>
  </si>
  <si>
    <t>2.3.7.2.06</t>
  </si>
  <si>
    <t>Pintura, lacas, barnices</t>
  </si>
  <si>
    <t>2.3.7.2.07</t>
  </si>
  <si>
    <t>Produsctos quimicos para el saneamiento de las aguas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</si>
  <si>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</si>
  <si>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</si>
  <si>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</si>
  <si>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</si>
  <si>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</si>
  <si>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</si>
  <si>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>2.3.9.5.1</t>
  </si>
  <si>
    <t>Útiles de cocina y comedor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</si>
  <si>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</si>
  <si>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</si>
  <si>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</si>
  <si>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</si>
  <si>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</si>
  <si>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</si>
  <si>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>2.3.9.9.02</t>
  </si>
  <si>
    <t>Bonos para Utiles varios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</si>
  <si>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</si>
  <si>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</si>
  <si>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</si>
  <si>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</si>
  <si>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</si>
  <si>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</si>
  <si>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2.5.1.2.1</t>
  </si>
  <si>
    <t>Transferencias corrientes a Asoc. Sin fines de lucro</t>
  </si>
  <si>
    <t>2.6.1.1</t>
  </si>
  <si>
    <t>Muebles de Oficina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</si>
  <si>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</si>
  <si>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</si>
  <si>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</si>
  <si>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</si>
  <si>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</si>
  <si>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</si>
  <si>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</si>
  <si>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</si>
  <si>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</si>
  <si>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</si>
  <si>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</si>
  <si>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</si>
  <si>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</si>
  <si>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</si>
  <si>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</si>
  <si>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</si>
  <si>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2.6.4.1.01</t>
  </si>
  <si>
    <t>Vehiculos y Equipos de Transporte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</si>
  <si>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</si>
  <si>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</si>
  <si>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</si>
  <si>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</si>
  <si>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</si>
  <si>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</si>
  <si>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</si>
  <si>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</si>
  <si>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2.6.8.3.01</t>
  </si>
  <si>
    <t>Programas de Informatica y Base de Datos</t>
  </si>
  <si>
    <t>2.6.8.8.01</t>
  </si>
  <si>
    <t>informaticas</t>
  </si>
  <si>
    <t>2.6.9.3.01</t>
  </si>
  <si>
    <t>Terrenos urbanos sin mejora</t>
  </si>
  <si>
    <t>4.2.1</t>
  </si>
  <si>
    <t>DISMINUCION DE PASIVOS CORRIENTES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</si>
  <si>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</si>
  <si>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</si>
  <si>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</si>
  <si>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</si>
  <si>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</si>
  <si>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</si>
  <si>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</si>
  <si>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</si>
  <si>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MARZO</t>
  </si>
  <si>
    <t>TOTAL</t>
  </si>
  <si>
    <t>AMPLIACIÓN DEL HOSPITAL DR. MARCELINO VELEZ SANTANA, EN HERRERA</t>
  </si>
  <si>
    <t xml:space="preserve">CONSTRUCCION CENTRO COMPRENSIVO DEL CANCER ROSA EMILIA DE TAVAREZ (2DA.ETAPA) </t>
  </si>
  <si>
    <t>RECONSTRUCCIÓN HOSPITAL JOSE MARIA CABRAL Y BAEZ, SANTIAGO, PROVINCIA SANTIAGO</t>
  </si>
  <si>
    <t>CONSTRUCCION HOSPITAL DE BOCA CHICA</t>
  </si>
  <si>
    <t>CONSTRUCCIÓN DE LA CIUDAD SANITARIA DR. LUIS E. AYBAR, DISTRITO NACIONAL</t>
  </si>
  <si>
    <t xml:space="preserve">REPARACIÓN DE LOS HOSPITALES DE LA PROVINCIA SAMANÁ   </t>
  </si>
  <si>
    <t xml:space="preserve">REPARACIÓN HOSPITAL DE LA PROVINCIA MONTECRISTI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</si>
  <si>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</si>
  <si>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</si>
  <si>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</si>
  <si>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</si>
  <si>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</si>
  <si>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</si>
  <si>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</si>
  <si>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</si>
  <si>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</si>
  <si>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</si>
  <si>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</si>
  <si>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</si>
  <si>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</si>
  <si>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</si>
  <si>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</si>
  <si>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</si>
  <si>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</si>
  <si>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</si>
  <si>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</si>
  <si>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</si>
  <si>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</si>
  <si>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DOCENTE UNIVERSITARIO DR. DARIO CONTRERAS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</si>
  <si>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</si>
  <si>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</si>
  <si>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</si>
  <si>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CONSTRUCCION SUBCENTRO HOSPITALARIO DE MANZANILLO, PROV. MONTECRISTI</t>
  </si>
  <si>
    <t>CONSTRUCCIÓN HOSPITAL DE LA CIUDAD JUAN BOSH, SANTO DOMINGO ESTE</t>
  </si>
  <si>
    <t>RECONSTRUCCIÓN AREA DE EMERGENCIAS PARA EL 911 EN EL HOSPITAL RAFAEL MAÑON</t>
  </si>
  <si>
    <t>RECONSTRUCCIÓN ÁREA DE EMERGENCIAS DEL 911 HOSPITAL DE BARSEQUILLO EN HAINA</t>
  </si>
  <si>
    <t>911 UNIDAD DE CUIDADOS INTENSIVOS HOSPITAL JUAN PABLO PINA, PROV. SAN CRISTOBAL</t>
  </si>
  <si>
    <t>RECURSOS PROPIOS</t>
  </si>
  <si>
    <t>N/A</t>
  </si>
  <si>
    <t>OTROS</t>
  </si>
  <si>
    <t>CONSTRUCCIÓN Y EQUIPAMIENTO CENTRO DE DIAGNOSTICO Y ATENCION PRIMARIA  EN BANI, PROVINCIA PERAVIA (EN RIO ARRIBA, MUNICIPIO BANI, PROVINCIA PERAVIA)</t>
  </si>
  <si>
    <t>CONSTRUCCIÓN Y EQUIPAMIENTO CENTRO DE DIAGNOSTICO Y ATENCION PRIMARIA EN EL AZUA (MUNICIPIO LAS YAYAS DE VIAJAMA), PROVINCIA AZUA</t>
  </si>
  <si>
    <t>CONSTRUCCIÓN Y EQUIPAMIENTO CENTRO DE DIAGNOSTICO Y ATENCION PRIMARIA EN TENARES, PROVINCIA HERMANAS MIRABAL (EL MUNICIPIO VALLEJUELO, PROVINCIA SAN JUAN DE LA MAGUANA)</t>
  </si>
  <si>
    <t>CONSTRUCCIÓN Y EQUIPAMIENTO DEL  CENTRO DE DIAGNÓSTICOS Y ATENCIÓN PRIMARIA EN  VILLA PROGRESO,  PROVINCIA. EL SEYBO.  SANTA CRUZ DEL SEYBO.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</si>
  <si>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</si>
  <si>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LOS GUANDULES, PROVINCIA SANTIAGO DE LOS CABALLEROS. (EN  EL DISTRITO MUNICIPAL HATO DEL YAQUE, MUNICIPIO SANTIAGO.  PROV. SANTIAGO).  </t>
  </si>
  <si>
    <t xml:space="preserve">CONSTRUCCIÓN Y EQUIPAMIENTO DEL  CENTRO DE DIAGNÓSTICO  Y ATENCIÓN PRIMARIA MANOLO TAVAREZ JUSTO, LOS SALADOS, PROVINCIA SANTIAGO DE LOS CABALLEROS. (LA JOYA, MUNICIPIO SANTIAGO,  PROVINCIA  SANTIAGO)  </t>
  </si>
  <si>
    <t xml:space="preserve">CONSTRUCCIÓN Y EQUIPAMIENTO DEL  CENTRO DE DIAGNÓSTICO  Y ATENCIÓN PRIMARIA EN NAVARRETE, PROVINCIA SANTIAGO DE LOS CABALLEROS. (LA OTRA BANDA, MUNICIPIO SANTIAGO.  PROV. SANTIAGO).  </t>
  </si>
  <si>
    <t xml:space="preserve">CONSTRUCCIÓN Y EQUIPAMIENTO DEL  CENTRO DE DIAGNÓSTICO  Y ATENCIÓN PRIMARIA PEDRO BRAND, MUNICIPIO SANTO DOMINGO OESTE, PROVINCIA SANTO DOMINGO (MUNICIPIO LOS ALCARRIZOS,  PROV. STO. DGO).   </t>
  </si>
  <si>
    <t>CONSTRUCCIÓN Y EQUIPAMIENTO DEL CENTRO DE DIAGNÓSTICO Y ATENCIÓN PRIMARIA EN EL MUNICIPIO DAJABÓN, PROVINCIA DAJABÓN</t>
  </si>
  <si>
    <t>CONSTRUCCIÓN Y EQUIPAMIENTO DEL CENTRO DE DIAGNÓSTICO Y ATENCIÓN PRIMARIA EN NIZAO, PROVINCIA PERAVIA  (EN MANOGUAYABO,  MUNICIPIO SANTO DOMINGO OESTE, PROVINCIA SANTO DOMINGO)</t>
  </si>
  <si>
    <t xml:space="preserve">CONSTRUCCIÓN Y EQUIPAMIENTO DEL CENTRO DE DIAGNÓSTICO Y ATENCIÓN PRIMARIA , JARABACOA, PROVINCIA LA VEGA  (MUNICIPIO DE CONCEPCIÓN DE LA VEGA, PROVINCIA LA VEGA).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</si>
</sst>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7" xfId="0" applyFont="1" applyBorder="1"/>
    <xf numFmtId="4" fontId="0" fillId="0" borderId="8" xfId="0" applyNumberFormat="1" applyBorder="1"/>
    <xf numFmtId="0" fontId="0" fillId="3" borderId="9" xfId="0" applyFill="1" applyBorder="1"/>
    <xf numFmtId="0" fontId="3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/>
    <xf numFmtId="4" fontId="0" fillId="0" borderId="13" xfId="0" applyNumberFormat="1" applyBorder="1"/>
    <xf numFmtId="0" fontId="0" fillId="3" borderId="14" xfId="0" applyFill="1" applyBorder="1"/>
    <xf numFmtId="0" fontId="3" fillId="0" borderId="15" xfId="0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3" borderId="14" xfId="0" applyNumberFormat="1" applyFill="1" applyBorder="1"/>
    <xf numFmtId="4" fontId="3" fillId="0" borderId="15" xfId="0" applyNumberFormat="1" applyFont="1" applyBorder="1"/>
    <xf numFmtId="4" fontId="0" fillId="0" borderId="0" xfId="0" applyNumberFormat="1"/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4" fontId="3" fillId="4" borderId="13" xfId="0" applyNumberFormat="1" applyFont="1" applyFill="1" applyBorder="1"/>
    <xf numFmtId="4" fontId="3" fillId="4" borderId="15" xfId="0" applyNumberFormat="1" applyFont="1" applyFill="1" applyBorder="1"/>
    <xf numFmtId="0" fontId="3" fillId="0" borderId="16" xfId="0" applyFont="1" applyFill="1" applyBorder="1"/>
    <xf numFmtId="0" fontId="3" fillId="0" borderId="12" xfId="0" applyFont="1" applyFill="1" applyBorder="1"/>
    <xf numFmtId="4" fontId="3" fillId="0" borderId="13" xfId="0" applyNumberFormat="1" applyFont="1" applyFill="1" applyBorder="1"/>
    <xf numFmtId="4" fontId="3" fillId="3" borderId="14" xfId="0" applyNumberFormat="1" applyFont="1" applyFill="1" applyBorder="1"/>
    <xf numFmtId="4" fontId="3" fillId="0" borderId="15" xfId="0" applyNumberFormat="1" applyFont="1" applyFill="1" applyBorder="1"/>
    <xf numFmtId="0" fontId="3" fillId="4" borderId="11" xfId="0" applyFont="1" applyFill="1" applyBorder="1"/>
    <xf numFmtId="4" fontId="0" fillId="3" borderId="0" xfId="0" applyNumberFormat="1" applyFont="1" applyFill="1" applyAlignment="1">
      <alignment horizontal="right"/>
    </xf>
    <xf numFmtId="0" fontId="3" fillId="0" borderId="11" xfId="0" applyFont="1" applyBorder="1"/>
    <xf numFmtId="0" fontId="3" fillId="0" borderId="12" xfId="0" applyFont="1" applyBorder="1"/>
    <xf numFmtId="4" fontId="3" fillId="0" borderId="13" xfId="0" applyNumberFormat="1" applyFont="1" applyBorder="1"/>
    <xf numFmtId="4" fontId="3" fillId="3" borderId="13" xfId="0" applyNumberFormat="1" applyFont="1" applyFill="1" applyBorder="1"/>
    <xf numFmtId="0" fontId="3" fillId="0" borderId="16" xfId="0" applyFont="1" applyBorder="1"/>
    <xf numFmtId="0" fontId="0" fillId="0" borderId="7" xfId="0" applyBorder="1"/>
    <xf numFmtId="4" fontId="6" fillId="0" borderId="13" xfId="0" applyNumberFormat="1" applyFont="1" applyBorder="1"/>
    <xf numFmtId="0" fontId="0" fillId="0" borderId="12" xfId="0" applyBorder="1" applyAlignment="1"/>
    <xf numFmtId="0" fontId="0" fillId="0" borderId="11" xfId="0" applyBorder="1" applyAlignment="1"/>
    <xf numFmtId="0" fontId="0" fillId="0" borderId="17" xfId="0" applyBorder="1"/>
    <xf numFmtId="0" fontId="0" fillId="0" borderId="0" xfId="0" applyBorder="1"/>
    <xf numFmtId="4" fontId="0" fillId="0" borderId="14" xfId="0" applyNumberFormat="1" applyBorder="1"/>
    <xf numFmtId="0" fontId="0" fillId="0" borderId="16" xfId="0" applyBorder="1" applyAlignment="1">
      <alignment horizontal="center"/>
    </xf>
    <xf numFmtId="0" fontId="0" fillId="0" borderId="13" xfId="0" applyBorder="1"/>
    <xf numFmtId="0" fontId="7" fillId="0" borderId="18" xfId="0" applyFont="1" applyFill="1" applyBorder="1" applyAlignment="1" applyProtection="1">
      <alignment horizontal="center" vertical="center" wrapText="1" readingOrder="1"/>
      <protection locked="0"/>
    </xf>
    <xf numFmtId="0" fontId="7" fillId="0" borderId="19" xfId="0" applyFont="1" applyFill="1" applyBorder="1" applyAlignment="1" applyProtection="1">
      <alignment vertical="center" wrapText="1" readingOrder="1"/>
      <protection locked="0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center"/>
    </xf>
    <xf numFmtId="4" fontId="3" fillId="4" borderId="22" xfId="0" applyNumberFormat="1" applyFont="1" applyFill="1" applyBorder="1"/>
    <xf numFmtId="4" fontId="3" fillId="0" borderId="0" xfId="0" applyNumberFormat="1" applyFont="1" applyBorder="1"/>
    <xf numFmtId="4" fontId="3" fillId="0" borderId="25" xfId="0" applyNumberFormat="1" applyFont="1" applyBorder="1"/>
    <xf numFmtId="0" fontId="3" fillId="5" borderId="26" xfId="0" applyFont="1" applyFill="1" applyBorder="1"/>
    <xf numFmtId="0" fontId="3" fillId="5" borderId="2" xfId="0" applyFont="1" applyFill="1" applyBorder="1"/>
    <xf numFmtId="4" fontId="3" fillId="5" borderId="3" xfId="0" applyNumberFormat="1" applyFont="1" applyFill="1" applyBorder="1"/>
    <xf numFmtId="4" fontId="3" fillId="5" borderId="4" xfId="0" applyNumberFormat="1" applyFont="1" applyFill="1" applyBorder="1"/>
    <xf numFmtId="4" fontId="3" fillId="5" borderId="5" xfId="0" applyNumberFormat="1" applyFont="1" applyFill="1" applyBorder="1"/>
    <xf numFmtId="0" fontId="0" fillId="0" borderId="27" xfId="0" applyBorder="1"/>
    <xf numFmtId="0" fontId="0" fillId="0" borderId="28" xfId="0" applyBorder="1"/>
    <xf numFmtId="4" fontId="0" fillId="0" borderId="28" xfId="0" applyNumberFormat="1" applyBorder="1"/>
    <xf numFmtId="0" fontId="3" fillId="0" borderId="29" xfId="0" applyFont="1" applyBorder="1"/>
    <xf numFmtId="0" fontId="3" fillId="0" borderId="17" xfId="0" applyFont="1" applyBorder="1"/>
    <xf numFmtId="0" fontId="3" fillId="0" borderId="0" xfId="0" applyFont="1" applyBorder="1"/>
    <xf numFmtId="4" fontId="3" fillId="0" borderId="24" xfId="0" applyNumberFormat="1" applyFont="1" applyBorder="1"/>
    <xf numFmtId="4" fontId="3" fillId="0" borderId="30" xfId="0" applyNumberFormat="1" applyFont="1" applyBorder="1"/>
    <xf numFmtId="0" fontId="2" fillId="0" borderId="17" xfId="0" applyFont="1" applyBorder="1"/>
    <xf numFmtId="0" fontId="2" fillId="0" borderId="0" xfId="0" applyFont="1" applyBorder="1"/>
    <xf numFmtId="4" fontId="0" fillId="0" borderId="0" xfId="0" applyNumberFormat="1" applyBorder="1"/>
    <xf numFmtId="0" fontId="3" fillId="0" borderId="25" xfId="0" applyFont="1" applyBorder="1"/>
    <xf numFmtId="0" fontId="8" fillId="0" borderId="17" xfId="0" applyFont="1" applyBorder="1"/>
    <xf numFmtId="0" fontId="8" fillId="0" borderId="0" xfId="0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4" fontId="8" fillId="0" borderId="0" xfId="0" applyNumberFormat="1" applyFont="1" applyBorder="1"/>
    <xf numFmtId="0" fontId="7" fillId="0" borderId="6" xfId="0" applyFont="1" applyFill="1" applyBorder="1" applyAlignment="1" applyProtection="1">
      <alignment horizontal="center" vertical="center" wrapText="1" readingOrder="1"/>
      <protection locked="0"/>
    </xf>
    <xf numFmtId="0" fontId="7" fillId="0" borderId="8" xfId="0" applyFont="1" applyFill="1" applyBorder="1" applyAlignment="1" applyProtection="1">
      <alignment vertical="center" wrapText="1" readingOrder="1"/>
      <protection locked="0"/>
    </xf>
    <xf numFmtId="39" fontId="10" fillId="0" borderId="8" xfId="1" applyNumberFormat="1" applyFont="1" applyFill="1" applyBorder="1" applyAlignment="1" applyProtection="1">
      <alignment vertical="center" wrapText="1" readingOrder="1"/>
      <protection locked="0"/>
    </xf>
    <xf numFmtId="39" fontId="10" fillId="3" borderId="8" xfId="1" applyNumberFormat="1" applyFont="1" applyFill="1" applyBorder="1" applyAlignment="1" applyProtection="1">
      <alignment vertical="center" wrapText="1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3" xfId="0" applyFont="1" applyFill="1" applyBorder="1" applyAlignment="1" applyProtection="1">
      <alignment vertical="center" wrapText="1" readingOrder="1"/>
      <protection locked="0"/>
    </xf>
    <xf numFmtId="43" fontId="10" fillId="3" borderId="13" xfId="1" applyNumberFormat="1" applyFont="1" applyFill="1" applyBorder="1" applyAlignment="1" applyProtection="1">
      <alignment vertical="center" wrapText="1" readingOrder="1"/>
      <protection locked="0"/>
    </xf>
    <xf numFmtId="43" fontId="10" fillId="0" borderId="13" xfId="1" applyNumberFormat="1" applyFont="1" applyFill="1" applyBorder="1" applyAlignment="1" applyProtection="1">
      <alignment vertical="center" wrapText="1" readingOrder="1"/>
      <protection locked="0"/>
    </xf>
    <xf numFmtId="39" fontId="6" fillId="3" borderId="8" xfId="1" applyNumberFormat="1" applyFont="1" applyFill="1" applyBorder="1" applyAlignment="1" applyProtection="1">
      <alignment vertical="center" wrapText="1" readingOrder="1"/>
      <protection locked="0"/>
    </xf>
    <xf numFmtId="43" fontId="10" fillId="0" borderId="37" xfId="1" applyNumberFormat="1" applyFont="1" applyFill="1" applyBorder="1" applyAlignment="1" applyProtection="1">
      <alignment vertical="center" wrapText="1" readingOrder="1"/>
      <protection locked="0"/>
    </xf>
    <xf numFmtId="39" fontId="10" fillId="0" borderId="37" xfId="1" applyNumberFormat="1" applyFont="1" applyFill="1" applyBorder="1" applyAlignment="1" applyProtection="1">
      <alignment vertical="center" wrapText="1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2" borderId="38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97"/>
  <sheetViews>
    <sheetView tabSelected="1" topLeftCell="A143" workbookViewId="0">
      <selection activeCell="B196" sqref="B196"/>
    </sheetView>
  </sheetViews>
  <sheetFormatPr defaultRowHeight="15" x14ac:dyDescent="0.25"/>
  <cols>
    <col min="2" max="2" width="68" bestFit="1" customWidth="1"/>
    <col min="3" max="3" width="18.42578125" bestFit="1" customWidth="1"/>
    <col min="4" max="5" width="16.28515625" bestFit="1" customWidth="1"/>
  </cols>
  <sheetData>
    <row r="4" spans="1:5" ht="18.75" x14ac:dyDescent="0.3">
      <c r="A4" s="107" t="s">
        <v>0</v>
      </c>
      <c r="B4" s="107"/>
      <c r="C4" s="107"/>
      <c r="D4" s="107"/>
      <c r="E4" s="107"/>
    </row>
    <row r="5" spans="1:5" ht="18.75" x14ac:dyDescent="0.4">
      <c r="A5" s="108" t="s">
        <v>1</v>
      </c>
      <c r="B5" s="108"/>
      <c r="C5" s="108"/>
      <c r="D5" s="108"/>
      <c r="E5" s="108"/>
    </row>
    <row r="6" spans="1:5" x14ac:dyDescent="0.25">
      <c r="A6" s="109" t="s">
        <v>2</v>
      </c>
      <c r="B6" s="109"/>
      <c r="C6" s="109"/>
      <c r="D6" s="109"/>
      <c r="E6" s="109"/>
    </row>
    <row r="7" spans="1:5" x14ac:dyDescent="0.25">
      <c r="A7" s="109" t="s">
        <v>3</v>
      </c>
      <c r="B7" s="109"/>
      <c r="C7" s="109"/>
      <c r="D7" s="109"/>
      <c r="E7" s="109"/>
    </row>
    <row r="8" spans="1:5" ht="15.75" thickBot="1" x14ac:dyDescent="0.3">
      <c r="E8" s="1"/>
    </row>
    <row r="9" spans="1:5" ht="45.75" thickBot="1" x14ac:dyDescent="0.3">
      <c r="A9" s="110" t="s">
        <v>4</v>
      </c>
      <c r="B9" s="111"/>
      <c r="C9" s="2" t="s">
        <v>5</v>
      </c>
      <c r="D9" s="3" t="s">
        <v>6</v>
      </c>
      <c r="E9" s="4" t="s">
        <v>7</v>
      </c>
    </row>
    <row r="10" spans="1:5" x14ac:dyDescent="0.25">
      <c r="A10" s="5">
        <v>2</v>
      </c>
      <c r="B10" s="6" t="s">
        <v>8</v>
      </c>
      <c r="C10" s="7"/>
      <c r="D10" s="8"/>
      <c r="E10" s="9"/>
    </row>
    <row r="11" spans="1:5" x14ac:dyDescent="0.25">
      <c r="A11" s="10">
        <v>2.1</v>
      </c>
      <c r="B11" s="11" t="s">
        <v>9</v>
      </c>
      <c r="C11" s="12"/>
      <c r="D11" s="13"/>
      <c r="E11" s="14"/>
    </row>
    <row r="12" spans="1:5" x14ac:dyDescent="0.25">
      <c r="A12" s="15"/>
      <c r="B12" s="16"/>
      <c r="C12" s="12"/>
      <c r="D12" s="13"/>
      <c r="E12" s="14"/>
    </row>
    <row r="13" spans="1:5" x14ac:dyDescent="0.25">
      <c r="A13" s="17" t="s">
        <v>10</v>
      </c>
      <c r="B13" s="18" t="s">
        <v>11</v>
      </c>
      <c r="C13" s="12"/>
      <c r="D13" s="19"/>
      <c r="E13" s="14"/>
    </row>
    <row r="14" spans="1:5" x14ac:dyDescent="0.25">
      <c r="A14" s="17" t="s">
        <v>12</v>
      </c>
      <c r="B14" s="18" t="s">
        <v>13</v>
      </c>
      <c r="C14" s="12">
        <v>444806612</v>
      </c>
      <c r="D14" s="12">
        <v>32826603.050000001</v>
      </c>
      <c r="E14" s="20">
        <f t="shared" ref="E14:E33" si="0">SUM(D14:D14)</f>
        <v>32826603.050000001</v>
      </c>
    </row>
    <row r="15" spans="1:5" x14ac:dyDescent="0.25">
      <c r="A15" s="17" t="s">
        <v>14</v>
      </c>
      <c r="B15" s="18" t="s">
        <v>15</v>
      </c>
      <c r="C15" s="12">
        <v>6396000</v>
      </c>
      <c r="D15" s="12">
        <v>996000</v>
      </c>
      <c r="E15" s="20">
        <f t="shared" si="0"/>
        <v>996000</v>
      </c>
    </row>
    <row r="16" spans="1:5" x14ac:dyDescent="0.25">
      <c r="A16" s="17" t="s">
        <v>16</v>
      </c>
      <c r="B16" s="18" t="s">
        <v>17</v>
      </c>
      <c r="C16" s="12">
        <v>207880492</v>
      </c>
      <c r="D16" s="12">
        <v>20107601.5</v>
      </c>
      <c r="E16" s="20">
        <f t="shared" si="0"/>
        <v>20107601.5</v>
      </c>
    </row>
    <row r="17" spans="1:5" x14ac:dyDescent="0.25">
      <c r="A17" s="17" t="s">
        <v>18</v>
      </c>
      <c r="B17" s="18" t="s">
        <v>19</v>
      </c>
      <c r="C17" s="12">
        <v>0</v>
      </c>
      <c r="D17" s="12">
        <v>0</v>
      </c>
      <c r="E17" s="20">
        <f t="shared" si="0"/>
        <v>0</v>
      </c>
    </row>
    <row r="18" spans="1:5" x14ac:dyDescent="0.25">
      <c r="A18" s="17" t="s">
        <v>20</v>
      </c>
      <c r="B18" s="18" t="s">
        <v>21</v>
      </c>
      <c r="C18" s="12">
        <v>2250000</v>
      </c>
      <c r="D18" s="12">
        <v>1467617.27</v>
      </c>
      <c r="E18" s="20">
        <f t="shared" si="0"/>
        <v>1467617.27</v>
      </c>
    </row>
    <row r="19" spans="1:5" x14ac:dyDescent="0.25">
      <c r="A19" s="17" t="s">
        <v>22</v>
      </c>
      <c r="B19" s="18" t="s">
        <v>23</v>
      </c>
      <c r="C19" s="12">
        <v>57529092</v>
      </c>
      <c r="D19" s="12">
        <v>0</v>
      </c>
      <c r="E19" s="20">
        <f t="shared" si="0"/>
        <v>0</v>
      </c>
    </row>
    <row r="20" spans="1:5" x14ac:dyDescent="0.25">
      <c r="A20" s="17" t="s">
        <v>24</v>
      </c>
      <c r="B20" s="18" t="s">
        <v>25</v>
      </c>
      <c r="C20" s="12">
        <v>0</v>
      </c>
      <c r="D20" s="12">
        <v>0</v>
      </c>
      <c r="E20" s="20">
        <f t="shared" si="0"/>
        <v>0</v>
      </c>
    </row>
    <row r="21" spans="1:5" x14ac:dyDescent="0.25">
      <c r="A21" s="17" t="s">
        <v>26</v>
      </c>
      <c r="B21" s="18" t="s">
        <v>27</v>
      </c>
      <c r="C21" s="12">
        <v>0</v>
      </c>
      <c r="D21" s="12">
        <v>0</v>
      </c>
      <c r="E21" s="20">
        <f t="shared" si="0"/>
        <v>0</v>
      </c>
    </row>
    <row r="22" spans="1:5" x14ac:dyDescent="0.25">
      <c r="A22" s="17" t="s">
        <v>28</v>
      </c>
      <c r="B22" s="18" t="s">
        <v>29</v>
      </c>
      <c r="C22" s="12">
        <v>0</v>
      </c>
      <c r="D22" s="12">
        <v>5745911</v>
      </c>
      <c r="E22" s="20">
        <f t="shared" si="0"/>
        <v>5745911</v>
      </c>
    </row>
    <row r="23" spans="1:5" x14ac:dyDescent="0.25">
      <c r="A23" s="17" t="s">
        <v>30</v>
      </c>
      <c r="B23" s="18" t="s">
        <v>31</v>
      </c>
      <c r="C23" s="12">
        <v>0</v>
      </c>
      <c r="D23" s="12">
        <v>3790304.63</v>
      </c>
      <c r="E23" s="20">
        <f t="shared" si="0"/>
        <v>3790304.63</v>
      </c>
    </row>
    <row r="24" spans="1:5" x14ac:dyDescent="0.25">
      <c r="A24" s="17" t="s">
        <v>32</v>
      </c>
      <c r="B24" s="18" t="s">
        <v>33</v>
      </c>
      <c r="C24" s="21">
        <v>12257438</v>
      </c>
      <c r="D24" s="12">
        <v>0</v>
      </c>
      <c r="E24" s="20">
        <f t="shared" si="0"/>
        <v>0</v>
      </c>
    </row>
    <row r="25" spans="1:5" x14ac:dyDescent="0.25">
      <c r="A25" s="17" t="s">
        <v>34</v>
      </c>
      <c r="B25" s="18" t="s">
        <v>35</v>
      </c>
      <c r="C25" s="12">
        <v>0</v>
      </c>
      <c r="D25" s="12">
        <v>0</v>
      </c>
      <c r="E25" s="20">
        <f t="shared" si="0"/>
        <v>0</v>
      </c>
    </row>
    <row r="26" spans="1:5" x14ac:dyDescent="0.25">
      <c r="A26" s="17" t="s">
        <v>36</v>
      </c>
      <c r="B26" s="18" t="s">
        <v>37</v>
      </c>
      <c r="C26" s="12">
        <v>23122000</v>
      </c>
      <c r="D26" s="21">
        <v>1937429.51</v>
      </c>
      <c r="E26" s="20">
        <f t="shared" si="0"/>
        <v>1937429.51</v>
      </c>
    </row>
    <row r="27" spans="1:5" x14ac:dyDescent="0.25">
      <c r="A27" s="17" t="s">
        <v>38</v>
      </c>
      <c r="B27" s="18" t="s">
        <v>39</v>
      </c>
      <c r="C27" s="12">
        <v>0</v>
      </c>
      <c r="D27" s="12">
        <v>0</v>
      </c>
      <c r="E27" s="20">
        <f t="shared" si="0"/>
        <v>0</v>
      </c>
    </row>
    <row r="28" spans="1:5" x14ac:dyDescent="0.25">
      <c r="A28" s="17" t="s">
        <v>40</v>
      </c>
      <c r="B28" s="18" t="s">
        <v>41</v>
      </c>
      <c r="C28" s="21">
        <v>5389866</v>
      </c>
      <c r="D28" s="12">
        <v>60000</v>
      </c>
      <c r="E28" s="20">
        <f t="shared" si="0"/>
        <v>60000</v>
      </c>
    </row>
    <row r="29" spans="1:5" x14ac:dyDescent="0.25">
      <c r="A29" s="17" t="s">
        <v>42</v>
      </c>
      <c r="B29" s="18" t="s">
        <v>43</v>
      </c>
      <c r="C29" s="12">
        <v>0</v>
      </c>
      <c r="D29" s="12">
        <v>0</v>
      </c>
      <c r="E29" s="20">
        <f t="shared" si="0"/>
        <v>0</v>
      </c>
    </row>
    <row r="30" spans="1:5" x14ac:dyDescent="0.25">
      <c r="A30" s="17" t="s">
        <v>44</v>
      </c>
      <c r="B30" s="18" t="s">
        <v>45</v>
      </c>
      <c r="C30" s="12">
        <v>4500000</v>
      </c>
      <c r="D30" s="12">
        <v>0</v>
      </c>
      <c r="E30" s="20">
        <f t="shared" si="0"/>
        <v>0</v>
      </c>
    </row>
    <row r="31" spans="1:5" x14ac:dyDescent="0.25">
      <c r="A31" s="17" t="s">
        <v>46</v>
      </c>
      <c r="B31" s="18" t="s">
        <v>47</v>
      </c>
      <c r="C31" s="12">
        <v>42894764</v>
      </c>
      <c r="D31" s="12">
        <v>3758970.55</v>
      </c>
      <c r="E31" s="20">
        <f t="shared" si="0"/>
        <v>3758970.55</v>
      </c>
    </row>
    <row r="32" spans="1:5" x14ac:dyDescent="0.25">
      <c r="A32" s="17" t="s">
        <v>48</v>
      </c>
      <c r="B32" s="18" t="s">
        <v>49</v>
      </c>
      <c r="C32" s="12">
        <v>40894764</v>
      </c>
      <c r="D32" s="21">
        <v>3859797.21</v>
      </c>
      <c r="E32" s="20">
        <f t="shared" si="0"/>
        <v>3859797.21</v>
      </c>
    </row>
    <row r="33" spans="1:5" x14ac:dyDescent="0.25">
      <c r="A33" s="17" t="s">
        <v>50</v>
      </c>
      <c r="B33" s="18" t="s">
        <v>51</v>
      </c>
      <c r="C33" s="12">
        <v>25510764</v>
      </c>
      <c r="D33" s="12">
        <v>524375.34</v>
      </c>
      <c r="E33" s="20">
        <f t="shared" si="0"/>
        <v>524375.34</v>
      </c>
    </row>
    <row r="34" spans="1:5" x14ac:dyDescent="0.25">
      <c r="A34" s="22" t="s">
        <v>52</v>
      </c>
      <c r="B34" s="23"/>
      <c r="C34" s="24">
        <f>SUM(C14:C33)</f>
        <v>873431792</v>
      </c>
      <c r="D34" s="24">
        <f>+D14+D15+D16+D18+D19+D20+D22+D23+D26+D28+D31+D32+D33</f>
        <v>75074610.060000002</v>
      </c>
      <c r="E34" s="25">
        <f>SUM(E14:E33)</f>
        <v>75074610.060000002</v>
      </c>
    </row>
    <row r="35" spans="1:5" x14ac:dyDescent="0.25">
      <c r="A35" s="26"/>
      <c r="B35" s="27"/>
      <c r="C35" s="28"/>
      <c r="D35" s="29"/>
      <c r="E35" s="30"/>
    </row>
    <row r="36" spans="1:5" x14ac:dyDescent="0.25">
      <c r="A36" s="31" t="s">
        <v>53</v>
      </c>
      <c r="B36" s="11"/>
      <c r="C36" s="12"/>
      <c r="D36" s="19"/>
      <c r="E36" s="14"/>
    </row>
    <row r="37" spans="1:5" x14ac:dyDescent="0.25">
      <c r="A37" s="17" t="s">
        <v>54</v>
      </c>
      <c r="B37" s="18" t="s">
        <v>55</v>
      </c>
      <c r="C37" s="12">
        <v>438072</v>
      </c>
      <c r="D37" s="12">
        <v>711.32</v>
      </c>
      <c r="E37" s="20">
        <f t="shared" ref="E37:E71" si="1">SUM(D37:D37)</f>
        <v>711.32</v>
      </c>
    </row>
    <row r="38" spans="1:5" x14ac:dyDescent="0.25">
      <c r="A38" s="17" t="s">
        <v>56</v>
      </c>
      <c r="B38" s="18" t="s">
        <v>57</v>
      </c>
      <c r="C38" s="12">
        <v>6385272</v>
      </c>
      <c r="D38" s="12">
        <v>378606.32</v>
      </c>
      <c r="E38" s="20">
        <f t="shared" si="1"/>
        <v>378606.32</v>
      </c>
    </row>
    <row r="39" spans="1:5" x14ac:dyDescent="0.25">
      <c r="A39" s="17" t="s">
        <v>58</v>
      </c>
      <c r="B39" s="18" t="s">
        <v>59</v>
      </c>
      <c r="C39" s="12">
        <v>0</v>
      </c>
      <c r="D39" s="12">
        <v>0</v>
      </c>
      <c r="E39" s="20">
        <f t="shared" si="1"/>
        <v>0</v>
      </c>
    </row>
    <row r="40" spans="1:5" x14ac:dyDescent="0.25">
      <c r="A40" s="17" t="s">
        <v>60</v>
      </c>
      <c r="B40" s="18" t="s">
        <v>61</v>
      </c>
      <c r="C40" s="21">
        <v>12204000</v>
      </c>
      <c r="D40" s="12">
        <v>992699.65</v>
      </c>
      <c r="E40" s="20">
        <f>SUM(D40:D40)</f>
        <v>992699.65</v>
      </c>
    </row>
    <row r="41" spans="1:5" x14ac:dyDescent="0.25">
      <c r="A41" s="17" t="s">
        <v>62</v>
      </c>
      <c r="B41" s="18" t="s">
        <v>63</v>
      </c>
      <c r="C41" s="12">
        <v>119509</v>
      </c>
      <c r="D41" s="12">
        <v>9959</v>
      </c>
      <c r="E41" s="20">
        <f t="shared" si="1"/>
        <v>9959</v>
      </c>
    </row>
    <row r="42" spans="1:5" x14ac:dyDescent="0.25">
      <c r="A42" s="17" t="s">
        <v>64</v>
      </c>
      <c r="B42" s="18" t="s">
        <v>65</v>
      </c>
      <c r="C42" s="12">
        <v>30612</v>
      </c>
      <c r="D42" s="12">
        <v>2546</v>
      </c>
      <c r="E42" s="20">
        <f t="shared" si="1"/>
        <v>2546</v>
      </c>
    </row>
    <row r="43" spans="1:5" x14ac:dyDescent="0.25">
      <c r="A43" s="17" t="s">
        <v>66</v>
      </c>
      <c r="B43" s="18" t="s">
        <v>67</v>
      </c>
      <c r="C43" s="12">
        <v>35692000</v>
      </c>
      <c r="D43" s="12">
        <v>519955.20000000001</v>
      </c>
      <c r="E43" s="20">
        <f t="shared" si="1"/>
        <v>519955.20000000001</v>
      </c>
    </row>
    <row r="44" spans="1:5" x14ac:dyDescent="0.25">
      <c r="A44" s="17" t="s">
        <v>68</v>
      </c>
      <c r="B44" s="18" t="s">
        <v>69</v>
      </c>
      <c r="C44" s="12">
        <v>0</v>
      </c>
      <c r="D44" s="12">
        <v>0</v>
      </c>
      <c r="E44" s="20">
        <f t="shared" si="1"/>
        <v>0</v>
      </c>
    </row>
    <row r="45" spans="1:5" x14ac:dyDescent="0.25">
      <c r="A45" s="17" t="s">
        <v>70</v>
      </c>
      <c r="B45" s="18" t="s">
        <v>71</v>
      </c>
      <c r="C45" s="12">
        <v>0</v>
      </c>
      <c r="D45" s="12">
        <v>0</v>
      </c>
      <c r="E45" s="20">
        <f t="shared" si="1"/>
        <v>0</v>
      </c>
    </row>
    <row r="46" spans="1:5" x14ac:dyDescent="0.25">
      <c r="A46" s="17" t="s">
        <v>72</v>
      </c>
      <c r="B46" s="18" t="s">
        <v>73</v>
      </c>
      <c r="C46" s="12">
        <v>7608000</v>
      </c>
      <c r="D46" s="12">
        <v>0</v>
      </c>
      <c r="E46" s="20">
        <f t="shared" si="1"/>
        <v>0</v>
      </c>
    </row>
    <row r="47" spans="1:5" x14ac:dyDescent="0.25">
      <c r="A47" s="17" t="s">
        <v>74</v>
      </c>
      <c r="B47" t="s">
        <v>75</v>
      </c>
      <c r="C47" s="12">
        <v>0</v>
      </c>
      <c r="D47" s="12">
        <v>208860</v>
      </c>
      <c r="E47" s="20">
        <f t="shared" si="1"/>
        <v>208860</v>
      </c>
    </row>
    <row r="48" spans="1:5" x14ac:dyDescent="0.25">
      <c r="A48" s="17" t="s">
        <v>76</v>
      </c>
      <c r="B48" s="18" t="s">
        <v>77</v>
      </c>
      <c r="C48" s="12">
        <v>0</v>
      </c>
      <c r="D48" s="12">
        <v>0</v>
      </c>
      <c r="E48" s="20">
        <f t="shared" si="1"/>
        <v>0</v>
      </c>
    </row>
    <row r="49" spans="1:5" x14ac:dyDescent="0.25">
      <c r="A49" s="17" t="s">
        <v>78</v>
      </c>
      <c r="B49" s="18" t="s">
        <v>79</v>
      </c>
      <c r="C49" s="12">
        <v>0</v>
      </c>
      <c r="D49" s="12">
        <v>0</v>
      </c>
      <c r="E49" s="20">
        <f t="shared" si="1"/>
        <v>0</v>
      </c>
    </row>
    <row r="50" spans="1:5" x14ac:dyDescent="0.25">
      <c r="A50" s="17" t="s">
        <v>80</v>
      </c>
      <c r="B50" s="18" t="s">
        <v>81</v>
      </c>
      <c r="C50" s="21">
        <v>8932972</v>
      </c>
      <c r="D50" s="12">
        <v>1162795.44</v>
      </c>
      <c r="E50" s="20">
        <f t="shared" si="1"/>
        <v>1162795.44</v>
      </c>
    </row>
    <row r="51" spans="1:5" x14ac:dyDescent="0.25">
      <c r="A51" s="17" t="s">
        <v>82</v>
      </c>
      <c r="B51" s="18" t="s">
        <v>83</v>
      </c>
      <c r="C51" s="12">
        <v>4800000</v>
      </c>
      <c r="D51" s="32">
        <v>443922.56</v>
      </c>
      <c r="E51" s="20">
        <f t="shared" si="1"/>
        <v>443922.56</v>
      </c>
    </row>
    <row r="52" spans="1:5" x14ac:dyDescent="0.25">
      <c r="A52" s="17" t="s">
        <v>84</v>
      </c>
      <c r="B52" s="18" t="s">
        <v>85</v>
      </c>
      <c r="C52" s="12">
        <v>0</v>
      </c>
      <c r="D52" s="12">
        <v>0</v>
      </c>
      <c r="E52" s="20">
        <f t="shared" si="1"/>
        <v>0</v>
      </c>
    </row>
    <row r="53" spans="1:5" x14ac:dyDescent="0.25">
      <c r="A53" s="17" t="s">
        <v>86</v>
      </c>
      <c r="B53" s="18" t="s">
        <v>87</v>
      </c>
      <c r="C53" s="12">
        <v>0</v>
      </c>
      <c r="D53" s="12">
        <v>0</v>
      </c>
      <c r="E53" s="20">
        <f t="shared" si="1"/>
        <v>0</v>
      </c>
    </row>
    <row r="54" spans="1:5" x14ac:dyDescent="0.25">
      <c r="A54" s="17" t="s">
        <v>88</v>
      </c>
      <c r="B54" s="18" t="s">
        <v>89</v>
      </c>
      <c r="C54" s="12">
        <v>0</v>
      </c>
      <c r="D54" s="12">
        <v>0</v>
      </c>
      <c r="E54" s="20">
        <f t="shared" si="1"/>
        <v>0</v>
      </c>
    </row>
    <row r="55" spans="1:5" x14ac:dyDescent="0.25">
      <c r="A55" s="17" t="s">
        <v>90</v>
      </c>
      <c r="B55" s="18" t="s">
        <v>91</v>
      </c>
      <c r="C55" s="12">
        <v>0</v>
      </c>
      <c r="D55" s="12">
        <v>0</v>
      </c>
      <c r="E55" s="20">
        <f t="shared" si="1"/>
        <v>0</v>
      </c>
    </row>
    <row r="56" spans="1:5" x14ac:dyDescent="0.25">
      <c r="A56" s="17" t="s">
        <v>92</v>
      </c>
      <c r="B56" s="18" t="s">
        <v>93</v>
      </c>
      <c r="C56" s="12">
        <v>0</v>
      </c>
      <c r="D56" s="12">
        <v>0</v>
      </c>
      <c r="E56" s="20">
        <f t="shared" si="1"/>
        <v>0</v>
      </c>
    </row>
    <row r="57" spans="1:5" x14ac:dyDescent="0.25">
      <c r="A57" s="17" t="s">
        <v>94</v>
      </c>
      <c r="B57" s="18" t="s">
        <v>95</v>
      </c>
      <c r="C57" s="12">
        <v>0</v>
      </c>
      <c r="D57" s="12">
        <v>0</v>
      </c>
      <c r="E57" s="20">
        <f t="shared" si="1"/>
        <v>0</v>
      </c>
    </row>
    <row r="58" spans="1:5" x14ac:dyDescent="0.25">
      <c r="A58" s="17" t="s">
        <v>96</v>
      </c>
      <c r="B58" s="18" t="s">
        <v>97</v>
      </c>
      <c r="C58" s="12">
        <v>0</v>
      </c>
      <c r="D58" s="12">
        <v>0</v>
      </c>
      <c r="E58" s="20">
        <f t="shared" si="1"/>
        <v>0</v>
      </c>
    </row>
    <row r="59" spans="1:5" x14ac:dyDescent="0.25">
      <c r="A59" s="17" t="s">
        <v>98</v>
      </c>
      <c r="B59" s="18" t="s">
        <v>99</v>
      </c>
      <c r="C59" s="12">
        <v>0</v>
      </c>
      <c r="D59" s="12">
        <v>0</v>
      </c>
      <c r="E59" s="20">
        <f t="shared" si="1"/>
        <v>0</v>
      </c>
    </row>
    <row r="60" spans="1:5" x14ac:dyDescent="0.25">
      <c r="A60" s="17" t="s">
        <v>100</v>
      </c>
      <c r="B60" s="18" t="s">
        <v>101</v>
      </c>
      <c r="C60" s="12">
        <v>0</v>
      </c>
      <c r="D60" s="12">
        <v>0</v>
      </c>
      <c r="E60" s="20">
        <f t="shared" si="1"/>
        <v>0</v>
      </c>
    </row>
    <row r="61" spans="1:5" x14ac:dyDescent="0.25">
      <c r="A61" s="17" t="s">
        <v>102</v>
      </c>
      <c r="B61" s="18" t="s">
        <v>103</v>
      </c>
      <c r="C61" s="12">
        <v>0</v>
      </c>
      <c r="D61" s="12">
        <v>0</v>
      </c>
      <c r="E61" s="20">
        <f t="shared" si="1"/>
        <v>0</v>
      </c>
    </row>
    <row r="62" spans="1:5" x14ac:dyDescent="0.25">
      <c r="A62" s="17" t="s">
        <v>104</v>
      </c>
      <c r="B62" s="18" t="s">
        <v>105</v>
      </c>
      <c r="C62" s="12">
        <v>0</v>
      </c>
      <c r="D62" s="12">
        <v>0</v>
      </c>
      <c r="E62" s="20">
        <f t="shared" si="1"/>
        <v>0</v>
      </c>
    </row>
    <row r="63" spans="1:5" x14ac:dyDescent="0.25">
      <c r="A63" s="17" t="s">
        <v>106</v>
      </c>
      <c r="B63" s="18" t="s">
        <v>107</v>
      </c>
      <c r="C63" s="12">
        <v>0</v>
      </c>
      <c r="D63" s="12">
        <v>0</v>
      </c>
      <c r="E63" s="20">
        <f t="shared" si="1"/>
        <v>0</v>
      </c>
    </row>
    <row r="64" spans="1:5" x14ac:dyDescent="0.25">
      <c r="A64" s="17" t="s">
        <v>108</v>
      </c>
      <c r="B64" s="18" t="s">
        <v>109</v>
      </c>
      <c r="C64" s="12">
        <v>0</v>
      </c>
      <c r="D64" s="12">
        <v>0</v>
      </c>
      <c r="E64" s="20">
        <f t="shared" si="1"/>
        <v>0</v>
      </c>
    </row>
    <row r="65" spans="1:5" x14ac:dyDescent="0.25">
      <c r="A65" s="17" t="s">
        <v>110</v>
      </c>
      <c r="B65" s="18" t="s">
        <v>111</v>
      </c>
      <c r="C65" s="12">
        <v>0</v>
      </c>
      <c r="D65" s="12">
        <v>0</v>
      </c>
      <c r="E65" s="20">
        <f t="shared" si="1"/>
        <v>0</v>
      </c>
    </row>
    <row r="66" spans="1:5" x14ac:dyDescent="0.25">
      <c r="A66" s="17" t="s">
        <v>112</v>
      </c>
      <c r="B66" s="18" t="s">
        <v>113</v>
      </c>
      <c r="C66" s="12">
        <v>0</v>
      </c>
      <c r="D66" s="12">
        <v>0</v>
      </c>
      <c r="E66" s="20">
        <f t="shared" si="1"/>
        <v>0</v>
      </c>
    </row>
    <row r="67" spans="1:5" x14ac:dyDescent="0.25">
      <c r="A67" s="17" t="s">
        <v>114</v>
      </c>
      <c r="B67" s="18" t="s">
        <v>115</v>
      </c>
      <c r="C67" s="12">
        <v>0</v>
      </c>
      <c r="D67" s="12">
        <v>0</v>
      </c>
      <c r="E67" s="20">
        <f t="shared" si="1"/>
        <v>0</v>
      </c>
    </row>
    <row r="68" spans="1:5" x14ac:dyDescent="0.25">
      <c r="A68" s="17" t="s">
        <v>116</v>
      </c>
      <c r="B68" s="18" t="s">
        <v>117</v>
      </c>
      <c r="C68" s="12">
        <v>0</v>
      </c>
      <c r="D68" s="12">
        <v>0</v>
      </c>
      <c r="E68" s="20">
        <f t="shared" si="1"/>
        <v>0</v>
      </c>
    </row>
    <row r="69" spans="1:5" x14ac:dyDescent="0.25">
      <c r="A69" s="17" t="s">
        <v>118</v>
      </c>
      <c r="B69" s="18" t="s">
        <v>119</v>
      </c>
      <c r="C69" s="12">
        <v>0</v>
      </c>
      <c r="D69" s="12">
        <v>0</v>
      </c>
      <c r="E69" s="20">
        <f t="shared" si="1"/>
        <v>0</v>
      </c>
    </row>
    <row r="70" spans="1:5" x14ac:dyDescent="0.25">
      <c r="A70" s="17" t="s">
        <v>120</v>
      </c>
      <c r="B70" s="18" t="s">
        <v>121</v>
      </c>
      <c r="C70" s="12">
        <v>0</v>
      </c>
      <c r="D70" s="12">
        <v>0</v>
      </c>
      <c r="E70" s="20">
        <f t="shared" si="1"/>
        <v>0</v>
      </c>
    </row>
    <row r="71" spans="1:5" x14ac:dyDescent="0.25">
      <c r="A71" s="17" t="s">
        <v>122</v>
      </c>
      <c r="B71" s="18" t="s">
        <v>123</v>
      </c>
      <c r="C71" s="12">
        <v>0</v>
      </c>
      <c r="D71" s="12">
        <v>0</v>
      </c>
      <c r="E71" s="20">
        <f t="shared" si="1"/>
        <v>0</v>
      </c>
    </row>
    <row r="72" spans="1:5" x14ac:dyDescent="0.25">
      <c r="A72" s="33" t="s">
        <v>124</v>
      </c>
      <c r="B72" s="34"/>
      <c r="C72" s="35">
        <f>SUM(C37:C71)</f>
        <v>76210437</v>
      </c>
      <c r="D72" s="36">
        <f>SUM(D37:D71)</f>
        <v>3720055.49</v>
      </c>
      <c r="E72" s="36">
        <f>SUM(E37:E71)</f>
        <v>3720055.49</v>
      </c>
    </row>
    <row r="73" spans="1:5" x14ac:dyDescent="0.25">
      <c r="A73" s="37"/>
      <c r="B73" s="34"/>
      <c r="C73" s="12"/>
      <c r="D73" s="19"/>
      <c r="E73" s="20"/>
    </row>
    <row r="74" spans="1:5" x14ac:dyDescent="0.25">
      <c r="A74" s="17" t="s">
        <v>125</v>
      </c>
      <c r="B74" s="18" t="s">
        <v>126</v>
      </c>
      <c r="C74" s="12">
        <v>10200000</v>
      </c>
      <c r="D74" s="12">
        <v>0</v>
      </c>
      <c r="E74" s="20">
        <f t="shared" ref="E74:E109" si="2">SUM(D74:D74)</f>
        <v>0</v>
      </c>
    </row>
    <row r="75" spans="1:5" x14ac:dyDescent="0.25">
      <c r="A75" s="17" t="s">
        <v>127</v>
      </c>
      <c r="B75" s="18" t="s">
        <v>128</v>
      </c>
      <c r="C75" s="12">
        <v>0</v>
      </c>
      <c r="D75" s="12">
        <v>0</v>
      </c>
      <c r="E75" s="20">
        <f t="shared" si="2"/>
        <v>0</v>
      </c>
    </row>
    <row r="76" spans="1:5" x14ac:dyDescent="0.25">
      <c r="A76" s="17" t="s">
        <v>129</v>
      </c>
      <c r="B76" s="18" t="s">
        <v>130</v>
      </c>
      <c r="C76" s="12">
        <v>0</v>
      </c>
      <c r="D76" s="12">
        <v>0</v>
      </c>
      <c r="E76" s="20">
        <f t="shared" si="2"/>
        <v>0</v>
      </c>
    </row>
    <row r="77" spans="1:5" x14ac:dyDescent="0.25">
      <c r="A77" s="17" t="s">
        <v>131</v>
      </c>
      <c r="B77" s="18" t="s">
        <v>132</v>
      </c>
      <c r="C77" s="12">
        <v>0</v>
      </c>
      <c r="D77" s="12">
        <v>0</v>
      </c>
      <c r="E77" s="20">
        <f t="shared" si="2"/>
        <v>0</v>
      </c>
    </row>
    <row r="78" spans="1:5" x14ac:dyDescent="0.25">
      <c r="A78" s="17" t="s">
        <v>133</v>
      </c>
      <c r="B78" s="18" t="s">
        <v>134</v>
      </c>
      <c r="C78" s="12">
        <v>0</v>
      </c>
      <c r="D78" s="12">
        <v>0</v>
      </c>
      <c r="E78" s="20">
        <f t="shared" si="2"/>
        <v>0</v>
      </c>
    </row>
    <row r="79" spans="1:5" x14ac:dyDescent="0.25">
      <c r="A79" s="17" t="s">
        <v>135</v>
      </c>
      <c r="B79" s="18" t="s">
        <v>136</v>
      </c>
      <c r="C79" s="12">
        <v>0</v>
      </c>
      <c r="D79" s="12">
        <v>0</v>
      </c>
      <c r="E79" s="20">
        <f t="shared" si="2"/>
        <v>0</v>
      </c>
    </row>
    <row r="80" spans="1:5" x14ac:dyDescent="0.25">
      <c r="A80" s="17" t="s">
        <v>137</v>
      </c>
      <c r="B80" s="18" t="s">
        <v>138</v>
      </c>
      <c r="C80" s="12">
        <v>0</v>
      </c>
      <c r="D80" s="12">
        <v>0</v>
      </c>
      <c r="E80" s="20">
        <f t="shared" si="2"/>
        <v>0</v>
      </c>
    </row>
    <row r="81" spans="1:5" x14ac:dyDescent="0.25">
      <c r="A81" s="17" t="s">
        <v>139</v>
      </c>
      <c r="B81" s="18" t="s">
        <v>140</v>
      </c>
      <c r="C81" s="12">
        <v>0</v>
      </c>
      <c r="D81" s="12">
        <v>0</v>
      </c>
      <c r="E81" s="20">
        <f t="shared" si="2"/>
        <v>0</v>
      </c>
    </row>
    <row r="82" spans="1:5" x14ac:dyDescent="0.25">
      <c r="A82" s="17" t="s">
        <v>141</v>
      </c>
      <c r="B82" s="18" t="s">
        <v>142</v>
      </c>
      <c r="C82" s="12">
        <v>0</v>
      </c>
      <c r="D82" s="12">
        <v>0</v>
      </c>
      <c r="E82" s="20">
        <f t="shared" si="2"/>
        <v>0</v>
      </c>
    </row>
    <row r="83" spans="1:5" x14ac:dyDescent="0.25">
      <c r="A83" s="17" t="s">
        <v>143</v>
      </c>
      <c r="B83" s="18" t="s">
        <v>144</v>
      </c>
      <c r="C83" s="12">
        <v>3000000</v>
      </c>
      <c r="D83" s="12">
        <v>0</v>
      </c>
      <c r="E83" s="20">
        <f t="shared" si="2"/>
        <v>0</v>
      </c>
    </row>
    <row r="84" spans="1:5" x14ac:dyDescent="0.25">
      <c r="A84" s="17" t="s">
        <v>145</v>
      </c>
      <c r="B84" s="18" t="s">
        <v>146</v>
      </c>
      <c r="C84" s="12">
        <v>0</v>
      </c>
      <c r="D84" s="12">
        <v>0</v>
      </c>
      <c r="E84" s="20">
        <f t="shared" si="2"/>
        <v>0</v>
      </c>
    </row>
    <row r="85" spans="1:5" x14ac:dyDescent="0.25">
      <c r="A85" s="17" t="s">
        <v>147</v>
      </c>
      <c r="B85" s="18" t="s">
        <v>148</v>
      </c>
      <c r="C85" s="12">
        <v>0</v>
      </c>
      <c r="D85" s="12">
        <v>0</v>
      </c>
      <c r="E85" s="20">
        <f t="shared" si="2"/>
        <v>0</v>
      </c>
    </row>
    <row r="86" spans="1:5" x14ac:dyDescent="0.25">
      <c r="A86" s="17" t="s">
        <v>149</v>
      </c>
      <c r="B86" s="18" t="s">
        <v>150</v>
      </c>
      <c r="C86" s="12">
        <v>0</v>
      </c>
      <c r="D86" s="12">
        <v>0</v>
      </c>
      <c r="E86" s="20">
        <f t="shared" si="2"/>
        <v>0</v>
      </c>
    </row>
    <row r="87" spans="1:5" x14ac:dyDescent="0.25">
      <c r="A87" s="17" t="s">
        <v>151</v>
      </c>
      <c r="B87" s="18" t="s">
        <v>152</v>
      </c>
      <c r="C87" s="12">
        <v>0</v>
      </c>
      <c r="D87" s="12">
        <v>0</v>
      </c>
      <c r="E87" s="20">
        <f t="shared" si="2"/>
        <v>0</v>
      </c>
    </row>
    <row r="88" spans="1:5" x14ac:dyDescent="0.25">
      <c r="A88" s="17" t="s">
        <v>153</v>
      </c>
      <c r="B88" s="38" t="s">
        <v>154</v>
      </c>
      <c r="C88" s="12">
        <v>0</v>
      </c>
      <c r="D88" s="12">
        <v>0</v>
      </c>
      <c r="E88" s="20">
        <f t="shared" si="2"/>
        <v>0</v>
      </c>
    </row>
    <row r="89" spans="1:5" x14ac:dyDescent="0.25">
      <c r="A89" s="17" t="s">
        <v>155</v>
      </c>
      <c r="B89" s="38" t="s">
        <v>156</v>
      </c>
      <c r="C89" s="12">
        <v>0</v>
      </c>
      <c r="D89" s="12">
        <v>0</v>
      </c>
      <c r="E89" s="20">
        <f t="shared" si="2"/>
        <v>0</v>
      </c>
    </row>
    <row r="90" spans="1:5" x14ac:dyDescent="0.25">
      <c r="A90" s="17" t="s">
        <v>157</v>
      </c>
      <c r="B90" s="38" t="s">
        <v>158</v>
      </c>
      <c r="C90" s="12">
        <v>0</v>
      </c>
      <c r="D90" s="12">
        <v>0</v>
      </c>
      <c r="E90" s="20">
        <f t="shared" si="2"/>
        <v>0</v>
      </c>
    </row>
    <row r="91" spans="1:5" x14ac:dyDescent="0.25">
      <c r="A91" s="17" t="s">
        <v>159</v>
      </c>
      <c r="B91" s="38" t="s">
        <v>160</v>
      </c>
      <c r="C91" s="12">
        <v>26356000</v>
      </c>
      <c r="D91" s="39">
        <v>0</v>
      </c>
      <c r="E91" s="20">
        <f t="shared" si="2"/>
        <v>0</v>
      </c>
    </row>
    <row r="92" spans="1:5" x14ac:dyDescent="0.25">
      <c r="A92" s="17" t="s">
        <v>161</v>
      </c>
      <c r="B92" s="40" t="s">
        <v>162</v>
      </c>
      <c r="C92" s="12">
        <v>0</v>
      </c>
      <c r="D92" s="12">
        <v>1933000</v>
      </c>
      <c r="E92" s="20">
        <f t="shared" si="2"/>
        <v>1933000</v>
      </c>
    </row>
    <row r="93" spans="1:5" x14ac:dyDescent="0.25">
      <c r="A93" s="17" t="s">
        <v>163</v>
      </c>
      <c r="B93" s="40" t="s">
        <v>164</v>
      </c>
      <c r="C93" s="12">
        <v>0</v>
      </c>
      <c r="D93" s="12">
        <v>0</v>
      </c>
      <c r="E93" s="20">
        <f t="shared" si="2"/>
        <v>0</v>
      </c>
    </row>
    <row r="94" spans="1:5" x14ac:dyDescent="0.25">
      <c r="A94" s="17" t="s">
        <v>165</v>
      </c>
      <c r="B94" s="40" t="s">
        <v>166</v>
      </c>
      <c r="C94" s="12">
        <v>0</v>
      </c>
      <c r="D94" s="12">
        <v>0</v>
      </c>
      <c r="E94" s="20">
        <f t="shared" si="2"/>
        <v>0</v>
      </c>
    </row>
    <row r="95" spans="1:5" x14ac:dyDescent="0.25">
      <c r="A95" s="17" t="s">
        <v>167</v>
      </c>
      <c r="B95" s="40" t="s">
        <v>168</v>
      </c>
      <c r="C95" s="12">
        <v>0</v>
      </c>
      <c r="D95" s="12">
        <v>0</v>
      </c>
      <c r="E95" s="20">
        <f t="shared" si="2"/>
        <v>0</v>
      </c>
    </row>
    <row r="96" spans="1:5" x14ac:dyDescent="0.25">
      <c r="A96" s="17" t="s">
        <v>169</v>
      </c>
      <c r="B96" s="40" t="s">
        <v>170</v>
      </c>
      <c r="C96" s="12">
        <v>0</v>
      </c>
      <c r="D96" s="12">
        <v>0</v>
      </c>
      <c r="E96" s="20">
        <f t="shared" si="2"/>
        <v>0</v>
      </c>
    </row>
    <row r="97" spans="1:5" x14ac:dyDescent="0.25">
      <c r="A97" s="17" t="s">
        <v>171</v>
      </c>
      <c r="B97" s="40" t="s">
        <v>172</v>
      </c>
      <c r="C97" s="12">
        <v>0</v>
      </c>
      <c r="D97" s="12">
        <v>0</v>
      </c>
      <c r="E97" s="20">
        <f t="shared" si="2"/>
        <v>0</v>
      </c>
    </row>
    <row r="98" spans="1:5" x14ac:dyDescent="0.25">
      <c r="A98" s="17" t="s">
        <v>173</v>
      </c>
      <c r="B98" s="40" t="s">
        <v>174</v>
      </c>
      <c r="C98" s="12">
        <v>0</v>
      </c>
      <c r="D98" s="12">
        <v>0</v>
      </c>
      <c r="E98" s="20">
        <f t="shared" si="2"/>
        <v>0</v>
      </c>
    </row>
    <row r="99" spans="1:5" x14ac:dyDescent="0.25">
      <c r="A99" s="17" t="s">
        <v>175</v>
      </c>
      <c r="B99" s="40" t="s">
        <v>176</v>
      </c>
      <c r="C99" s="12">
        <v>1044000</v>
      </c>
      <c r="D99" s="12">
        <v>327845.3</v>
      </c>
      <c r="E99" s="20">
        <f t="shared" si="2"/>
        <v>327845.3</v>
      </c>
    </row>
    <row r="100" spans="1:5" x14ac:dyDescent="0.25">
      <c r="A100" s="17" t="s">
        <v>177</v>
      </c>
      <c r="B100" s="40" t="s">
        <v>178</v>
      </c>
      <c r="C100" s="12">
        <v>0</v>
      </c>
      <c r="D100" s="12">
        <v>0</v>
      </c>
      <c r="E100" s="20">
        <f t="shared" si="2"/>
        <v>0</v>
      </c>
    </row>
    <row r="101" spans="1:5" x14ac:dyDescent="0.25">
      <c r="A101" s="17" t="s">
        <v>179</v>
      </c>
      <c r="B101" s="18" t="s">
        <v>180</v>
      </c>
      <c r="C101" s="12">
        <v>0</v>
      </c>
      <c r="D101" s="12">
        <v>0</v>
      </c>
      <c r="E101" s="20">
        <f t="shared" si="2"/>
        <v>0</v>
      </c>
    </row>
    <row r="102" spans="1:5" x14ac:dyDescent="0.25">
      <c r="A102" s="17" t="s">
        <v>181</v>
      </c>
      <c r="B102" s="18" t="s">
        <v>182</v>
      </c>
      <c r="C102" s="12">
        <v>0</v>
      </c>
      <c r="D102" s="12">
        <v>0</v>
      </c>
      <c r="E102" s="20">
        <f t="shared" si="2"/>
        <v>0</v>
      </c>
    </row>
    <row r="103" spans="1:5" x14ac:dyDescent="0.25">
      <c r="A103" s="17" t="s">
        <v>183</v>
      </c>
      <c r="B103" s="18" t="s">
        <v>184</v>
      </c>
      <c r="C103" s="12">
        <v>0</v>
      </c>
      <c r="D103" s="12">
        <v>0</v>
      </c>
      <c r="E103" s="20">
        <f t="shared" si="2"/>
        <v>0</v>
      </c>
    </row>
    <row r="104" spans="1:5" x14ac:dyDescent="0.25">
      <c r="A104" s="17" t="s">
        <v>185</v>
      </c>
      <c r="B104" s="18" t="s">
        <v>186</v>
      </c>
      <c r="C104" s="12">
        <v>0</v>
      </c>
      <c r="D104" s="12">
        <v>0</v>
      </c>
      <c r="E104" s="20">
        <f t="shared" si="2"/>
        <v>0</v>
      </c>
    </row>
    <row r="105" spans="1:5" x14ac:dyDescent="0.25">
      <c r="A105" s="17" t="s">
        <v>187</v>
      </c>
      <c r="B105" s="18" t="s">
        <v>188</v>
      </c>
      <c r="C105" s="12">
        <v>0</v>
      </c>
      <c r="D105" s="12">
        <v>0</v>
      </c>
      <c r="E105" s="20">
        <f t="shared" si="2"/>
        <v>0</v>
      </c>
    </row>
    <row r="106" spans="1:5" x14ac:dyDescent="0.25">
      <c r="A106" s="17" t="s">
        <v>189</v>
      </c>
      <c r="B106" s="18" t="s">
        <v>190</v>
      </c>
      <c r="C106" s="12">
        <v>1200000</v>
      </c>
      <c r="D106" s="12">
        <v>0</v>
      </c>
      <c r="E106" s="20">
        <f t="shared" si="2"/>
        <v>0</v>
      </c>
    </row>
    <row r="107" spans="1:5" x14ac:dyDescent="0.25">
      <c r="A107" s="17" t="s">
        <v>191</v>
      </c>
      <c r="B107" s="18" t="s">
        <v>192</v>
      </c>
      <c r="C107" s="12">
        <v>0</v>
      </c>
      <c r="D107" s="12">
        <v>0</v>
      </c>
      <c r="E107" s="20">
        <f t="shared" si="2"/>
        <v>0</v>
      </c>
    </row>
    <row r="108" spans="1:5" x14ac:dyDescent="0.25">
      <c r="A108" s="17" t="s">
        <v>193</v>
      </c>
      <c r="B108" s="40" t="s">
        <v>194</v>
      </c>
      <c r="C108" s="12">
        <v>0</v>
      </c>
      <c r="D108" s="12">
        <v>0</v>
      </c>
      <c r="E108" s="20">
        <f t="shared" si="2"/>
        <v>0</v>
      </c>
    </row>
    <row r="109" spans="1:5" x14ac:dyDescent="0.25">
      <c r="A109" s="17" t="s">
        <v>195</v>
      </c>
      <c r="B109" s="40" t="s">
        <v>196</v>
      </c>
      <c r="C109" s="12">
        <v>0</v>
      </c>
      <c r="D109" s="12">
        <v>0</v>
      </c>
      <c r="E109" s="20">
        <f t="shared" si="2"/>
        <v>0</v>
      </c>
    </row>
    <row r="110" spans="1:5" x14ac:dyDescent="0.25">
      <c r="A110" s="33" t="s">
        <v>124</v>
      </c>
      <c r="B110" s="41"/>
      <c r="C110" s="35">
        <f>SUM(C74:C109)</f>
        <v>41800000</v>
      </c>
      <c r="D110" s="35">
        <f>SUM(D74:D109)</f>
        <v>2260845.2999999998</v>
      </c>
      <c r="E110" s="20">
        <f>SUM(E74:E109)</f>
        <v>2260845.2999999998</v>
      </c>
    </row>
    <row r="111" spans="1:5" x14ac:dyDescent="0.25">
      <c r="A111" s="42"/>
      <c r="B111" s="43"/>
      <c r="C111" s="35"/>
      <c r="D111" s="44"/>
      <c r="E111" s="20"/>
    </row>
    <row r="112" spans="1:5" x14ac:dyDescent="0.25">
      <c r="A112" s="45"/>
      <c r="B112" s="46"/>
      <c r="C112" s="12"/>
      <c r="D112" s="19"/>
      <c r="E112" s="20"/>
    </row>
    <row r="113" spans="1:5" x14ac:dyDescent="0.25">
      <c r="A113" s="45" t="s">
        <v>197</v>
      </c>
      <c r="B113" s="46" t="s">
        <v>198</v>
      </c>
      <c r="C113" s="12">
        <v>2200000</v>
      </c>
      <c r="D113" s="12">
        <v>0</v>
      </c>
      <c r="E113" s="20">
        <f t="shared" ref="E113:E130" si="3">SUM(D113:D113)</f>
        <v>0</v>
      </c>
    </row>
    <row r="114" spans="1:5" x14ac:dyDescent="0.25">
      <c r="A114" s="45" t="s">
        <v>199</v>
      </c>
      <c r="B114" s="46" t="s">
        <v>200</v>
      </c>
      <c r="C114" s="21">
        <v>43140315</v>
      </c>
      <c r="D114" s="12">
        <v>0</v>
      </c>
      <c r="E114" s="20">
        <f t="shared" si="3"/>
        <v>0</v>
      </c>
    </row>
    <row r="115" spans="1:5" x14ac:dyDescent="0.25">
      <c r="A115" s="45" t="s">
        <v>201</v>
      </c>
      <c r="B115" s="46" t="s">
        <v>202</v>
      </c>
      <c r="C115" s="12">
        <v>0</v>
      </c>
      <c r="D115" s="12">
        <v>0</v>
      </c>
      <c r="E115" s="20">
        <f t="shared" si="3"/>
        <v>0</v>
      </c>
    </row>
    <row r="116" spans="1:5" x14ac:dyDescent="0.25">
      <c r="A116" s="45" t="s">
        <v>203</v>
      </c>
      <c r="B116" s="46" t="s">
        <v>204</v>
      </c>
      <c r="C116" s="12">
        <v>0</v>
      </c>
      <c r="D116" s="12">
        <v>0</v>
      </c>
      <c r="E116" s="20">
        <f t="shared" si="3"/>
        <v>0</v>
      </c>
    </row>
    <row r="117" spans="1:5" x14ac:dyDescent="0.25">
      <c r="A117" s="45" t="s">
        <v>205</v>
      </c>
      <c r="B117" s="46" t="s">
        <v>206</v>
      </c>
      <c r="C117" s="12">
        <v>0</v>
      </c>
      <c r="D117" s="12">
        <v>0</v>
      </c>
      <c r="E117" s="20">
        <f t="shared" si="3"/>
        <v>0</v>
      </c>
    </row>
    <row r="118" spans="1:5" x14ac:dyDescent="0.25">
      <c r="A118" s="45" t="s">
        <v>207</v>
      </c>
      <c r="B118" s="46" t="s">
        <v>208</v>
      </c>
      <c r="C118" s="12">
        <v>0</v>
      </c>
      <c r="D118" s="12">
        <v>0</v>
      </c>
      <c r="E118" s="20">
        <f t="shared" si="3"/>
        <v>0</v>
      </c>
    </row>
    <row r="119" spans="1:5" x14ac:dyDescent="0.25">
      <c r="A119" s="45" t="s">
        <v>209</v>
      </c>
      <c r="B119" s="46" t="s">
        <v>210</v>
      </c>
      <c r="C119" s="12">
        <v>0</v>
      </c>
      <c r="D119" s="12">
        <v>0</v>
      </c>
      <c r="E119" s="20">
        <f t="shared" si="3"/>
        <v>0</v>
      </c>
    </row>
    <row r="120" spans="1:5" x14ac:dyDescent="0.25">
      <c r="A120" s="45" t="s">
        <v>211</v>
      </c>
      <c r="B120" s="46" t="s">
        <v>212</v>
      </c>
      <c r="C120" s="12">
        <v>0</v>
      </c>
      <c r="D120" s="12">
        <v>0</v>
      </c>
      <c r="E120" s="20">
        <f t="shared" si="3"/>
        <v>0</v>
      </c>
    </row>
    <row r="121" spans="1:5" x14ac:dyDescent="0.25">
      <c r="A121" s="45" t="s">
        <v>213</v>
      </c>
      <c r="B121" s="46" t="s">
        <v>214</v>
      </c>
      <c r="C121" s="12">
        <v>0</v>
      </c>
      <c r="D121" s="12">
        <v>0</v>
      </c>
      <c r="E121" s="20">
        <f t="shared" si="3"/>
        <v>0</v>
      </c>
    </row>
    <row r="122" spans="1:5" x14ac:dyDescent="0.25">
      <c r="A122" s="45" t="s">
        <v>215</v>
      </c>
      <c r="B122" s="46" t="s">
        <v>216</v>
      </c>
      <c r="C122" s="12">
        <v>0</v>
      </c>
      <c r="D122" s="12">
        <v>0</v>
      </c>
      <c r="E122" s="20">
        <f t="shared" si="3"/>
        <v>0</v>
      </c>
    </row>
    <row r="123" spans="1:5" x14ac:dyDescent="0.25">
      <c r="A123" s="45" t="s">
        <v>217</v>
      </c>
      <c r="B123" s="46" t="s">
        <v>218</v>
      </c>
      <c r="C123" s="12">
        <v>0</v>
      </c>
      <c r="D123" s="12">
        <v>0</v>
      </c>
      <c r="E123" s="20">
        <f t="shared" si="3"/>
        <v>0</v>
      </c>
    </row>
    <row r="124" spans="1:5" x14ac:dyDescent="0.25">
      <c r="A124" s="45" t="s">
        <v>219</v>
      </c>
      <c r="B124" s="46" t="s">
        <v>220</v>
      </c>
      <c r="C124" s="12">
        <v>0</v>
      </c>
      <c r="D124" s="12">
        <v>0</v>
      </c>
      <c r="E124" s="20">
        <f t="shared" si="3"/>
        <v>0</v>
      </c>
    </row>
    <row r="125" spans="1:5" x14ac:dyDescent="0.25">
      <c r="A125" s="45" t="s">
        <v>221</v>
      </c>
      <c r="B125" s="46" t="s">
        <v>222</v>
      </c>
      <c r="C125" s="12">
        <v>0</v>
      </c>
      <c r="D125" s="12">
        <v>0</v>
      </c>
      <c r="E125" s="20">
        <f t="shared" si="3"/>
        <v>0</v>
      </c>
    </row>
    <row r="126" spans="1:5" x14ac:dyDescent="0.25">
      <c r="A126" s="45" t="s">
        <v>223</v>
      </c>
      <c r="B126" s="46" t="s">
        <v>224</v>
      </c>
      <c r="C126" s="12">
        <v>0</v>
      </c>
      <c r="D126" s="12">
        <v>0</v>
      </c>
      <c r="E126" s="20">
        <f t="shared" si="3"/>
        <v>0</v>
      </c>
    </row>
    <row r="127" spans="1:5" x14ac:dyDescent="0.25">
      <c r="A127" s="45" t="s">
        <v>225</v>
      </c>
      <c r="B127" s="46" t="s">
        <v>226</v>
      </c>
      <c r="C127" s="12">
        <v>0</v>
      </c>
      <c r="D127" s="12">
        <v>0</v>
      </c>
      <c r="E127" s="20">
        <f t="shared" si="3"/>
        <v>0</v>
      </c>
    </row>
    <row r="128" spans="1:5" x14ac:dyDescent="0.25">
      <c r="A128" s="45" t="s">
        <v>227</v>
      </c>
      <c r="B128" s="46" t="s">
        <v>228</v>
      </c>
      <c r="C128" s="12">
        <v>0</v>
      </c>
      <c r="D128" s="12">
        <v>0</v>
      </c>
      <c r="E128" s="20">
        <f t="shared" si="3"/>
        <v>0</v>
      </c>
    </row>
    <row r="129" spans="1:5" x14ac:dyDescent="0.25">
      <c r="A129" s="45" t="s">
        <v>229</v>
      </c>
      <c r="B129" s="46" t="s">
        <v>230</v>
      </c>
      <c r="C129" s="12">
        <v>0</v>
      </c>
      <c r="D129" s="12">
        <v>0</v>
      </c>
      <c r="E129" s="35">
        <f t="shared" si="3"/>
        <v>0</v>
      </c>
    </row>
    <row r="130" spans="1:5" x14ac:dyDescent="0.25">
      <c r="A130" s="47" t="s">
        <v>231</v>
      </c>
      <c r="B130" s="48" t="s">
        <v>232</v>
      </c>
      <c r="C130" s="12">
        <v>0</v>
      </c>
      <c r="D130" s="12">
        <v>0</v>
      </c>
      <c r="E130" s="35">
        <f t="shared" si="3"/>
        <v>0</v>
      </c>
    </row>
    <row r="131" spans="1:5" x14ac:dyDescent="0.25">
      <c r="A131" s="33" t="s">
        <v>124</v>
      </c>
      <c r="B131" s="34"/>
      <c r="C131" s="35">
        <f>SUM(C113:C129)</f>
        <v>45340315</v>
      </c>
      <c r="D131" s="35">
        <f>SUM(D113:D130)</f>
        <v>0</v>
      </c>
      <c r="E131" s="35">
        <f>SUM(E113:E130)</f>
        <v>0</v>
      </c>
    </row>
    <row r="132" spans="1:5" x14ac:dyDescent="0.25">
      <c r="A132" s="105"/>
      <c r="B132" s="106"/>
      <c r="C132" s="35"/>
      <c r="D132" s="44"/>
      <c r="E132" s="35"/>
    </row>
    <row r="133" spans="1:5" ht="15.75" thickBot="1" x14ac:dyDescent="0.3">
      <c r="A133" s="49" t="s">
        <v>233</v>
      </c>
      <c r="B133" s="50"/>
      <c r="C133" s="51">
        <f>+C110+C72+C131</f>
        <v>163350752</v>
      </c>
      <c r="D133" s="51">
        <f>+D72+D110+D131</f>
        <v>5980900.79</v>
      </c>
      <c r="E133" s="51">
        <f>SUM(D133)</f>
        <v>5980900.79</v>
      </c>
    </row>
    <row r="134" spans="1:5" ht="15.75" thickBot="1" x14ac:dyDescent="0.3">
      <c r="A134" s="91"/>
      <c r="B134" s="92"/>
      <c r="C134" s="52"/>
      <c r="D134" s="52"/>
      <c r="E134" s="53"/>
    </row>
    <row r="135" spans="1:5" ht="15.75" thickBot="1" x14ac:dyDescent="0.3">
      <c r="A135" s="54" t="s">
        <v>234</v>
      </c>
      <c r="B135" s="55"/>
      <c r="C135" s="56">
        <f>+C133+C34</f>
        <v>1036782544</v>
      </c>
      <c r="D135" s="57">
        <f>+D34+D133</f>
        <v>81055510.850000009</v>
      </c>
      <c r="E135" s="58">
        <f>+E133+E34</f>
        <v>81055510.850000009</v>
      </c>
    </row>
    <row r="136" spans="1:5" x14ac:dyDescent="0.25">
      <c r="A136" s="59"/>
      <c r="B136" s="60"/>
      <c r="C136" s="60"/>
      <c r="D136" s="61"/>
      <c r="E136" s="62"/>
    </row>
    <row r="137" spans="1:5" ht="15.75" thickBot="1" x14ac:dyDescent="0.3">
      <c r="A137" s="63" t="s">
        <v>235</v>
      </c>
      <c r="B137" s="64"/>
      <c r="C137" s="65">
        <f>SUM(C144:C195)</f>
        <v>16057722770.18</v>
      </c>
      <c r="D137" s="65">
        <f>SUM(D144:D195)</f>
        <v>1225306923.8000002</v>
      </c>
      <c r="E137" s="66">
        <f>SUM(E144:E195)</f>
        <v>1225306923.8000002</v>
      </c>
    </row>
    <row r="138" spans="1:5" x14ac:dyDescent="0.25">
      <c r="A138" s="67"/>
      <c r="B138" s="68"/>
      <c r="C138" s="68"/>
      <c r="D138" s="69"/>
      <c r="E138" s="70"/>
    </row>
    <row r="139" spans="1:5" ht="15.75" thickBot="1" x14ac:dyDescent="0.3">
      <c r="A139" s="71" t="s">
        <v>236</v>
      </c>
      <c r="B139" s="72"/>
      <c r="C139" s="73">
        <f t="shared" ref="C139:E139" si="4">SUM(C135:C137)</f>
        <v>17094505314.18</v>
      </c>
      <c r="D139" s="73">
        <f>SUM(D135:D137)</f>
        <v>1306362434.6500001</v>
      </c>
      <c r="E139" s="74">
        <f t="shared" si="4"/>
        <v>1306362434.6500001</v>
      </c>
    </row>
    <row r="140" spans="1:5" ht="16.5" thickTop="1" thickBot="1" x14ac:dyDescent="0.3">
      <c r="A140" s="71"/>
      <c r="B140" s="72"/>
      <c r="C140" s="75"/>
      <c r="D140" s="52"/>
      <c r="E140" s="53"/>
    </row>
    <row r="141" spans="1:5" ht="16.5" thickBot="1" x14ac:dyDescent="0.3">
      <c r="A141" s="93" t="s">
        <v>237</v>
      </c>
      <c r="B141" s="94"/>
      <c r="C141" s="94"/>
      <c r="D141" s="95"/>
      <c r="E141" s="96"/>
    </row>
    <row r="142" spans="1:5" x14ac:dyDescent="0.25">
      <c r="A142" s="97" t="s">
        <v>238</v>
      </c>
      <c r="B142" s="97" t="s">
        <v>239</v>
      </c>
      <c r="C142" s="99" t="s">
        <v>240</v>
      </c>
      <c r="D142" s="101" t="s">
        <v>241</v>
      </c>
      <c r="E142" s="103" t="s">
        <v>242</v>
      </c>
    </row>
    <row r="143" spans="1:5" ht="15.75" thickBot="1" x14ac:dyDescent="0.3">
      <c r="A143" s="98"/>
      <c r="B143" s="98"/>
      <c r="C143" s="100"/>
      <c r="D143" s="102"/>
      <c r="E143" s="104"/>
    </row>
    <row r="144" spans="1:5" x14ac:dyDescent="0.25">
      <c r="A144" s="76">
        <v>11336</v>
      </c>
      <c r="B144" s="77" t="s">
        <v>243</v>
      </c>
      <c r="C144" s="78">
        <v>0</v>
      </c>
      <c r="D144" s="79">
        <v>0</v>
      </c>
      <c r="E144" s="78">
        <f>SUM(D144)</f>
        <v>0</v>
      </c>
    </row>
    <row r="145" spans="1:5" ht="25.5" x14ac:dyDescent="0.25">
      <c r="A145" s="76">
        <v>12487</v>
      </c>
      <c r="B145" s="77" t="s">
        <v>244</v>
      </c>
      <c r="C145" s="21">
        <v>20762844.77</v>
      </c>
      <c r="D145" s="79">
        <v>20762844.77</v>
      </c>
      <c r="E145" s="78">
        <f t="shared" ref="E145:E195" si="5">SUM(D145)</f>
        <v>20762844.77</v>
      </c>
    </row>
    <row r="146" spans="1:5" ht="25.5" x14ac:dyDescent="0.25">
      <c r="A146" s="80">
        <v>12897</v>
      </c>
      <c r="B146" s="81" t="s">
        <v>245</v>
      </c>
      <c r="C146" s="82">
        <v>400000000</v>
      </c>
      <c r="D146" s="79">
        <v>75048780.099999994</v>
      </c>
      <c r="E146" s="78">
        <f t="shared" si="5"/>
        <v>75048780.099999994</v>
      </c>
    </row>
    <row r="147" spans="1:5" x14ac:dyDescent="0.25">
      <c r="A147" s="80">
        <v>12944</v>
      </c>
      <c r="B147" s="81" t="s">
        <v>246</v>
      </c>
      <c r="C147" s="83">
        <v>50000000</v>
      </c>
      <c r="D147" s="79">
        <v>0</v>
      </c>
      <c r="E147" s="78">
        <f t="shared" si="5"/>
        <v>0</v>
      </c>
    </row>
    <row r="148" spans="1:5" ht="30" customHeight="1" x14ac:dyDescent="0.25">
      <c r="A148" s="80">
        <v>13246</v>
      </c>
      <c r="B148" s="81" t="s">
        <v>283</v>
      </c>
      <c r="C148" s="83">
        <v>7046846.1799999997</v>
      </c>
      <c r="D148" s="79">
        <v>3907434.22</v>
      </c>
      <c r="E148" s="78">
        <f t="shared" si="5"/>
        <v>3907434.22</v>
      </c>
    </row>
    <row r="149" spans="1:5" ht="25.5" x14ac:dyDescent="0.25">
      <c r="A149" s="80">
        <v>13249</v>
      </c>
      <c r="B149" s="81" t="s">
        <v>284</v>
      </c>
      <c r="C149" s="83">
        <v>5615539.9299999997</v>
      </c>
      <c r="D149" s="79">
        <v>741048.3</v>
      </c>
      <c r="E149" s="78">
        <f t="shared" si="5"/>
        <v>741048.3</v>
      </c>
    </row>
    <row r="150" spans="1:5" ht="38.25" x14ac:dyDescent="0.25">
      <c r="A150" s="80">
        <v>13250</v>
      </c>
      <c r="B150" s="81" t="s">
        <v>285</v>
      </c>
      <c r="C150" s="83">
        <v>9142639.4199999999</v>
      </c>
      <c r="D150" s="79">
        <v>1245729.74</v>
      </c>
      <c r="E150" s="78">
        <f t="shared" si="5"/>
        <v>1245729.74</v>
      </c>
    </row>
    <row r="151" spans="1:5" ht="25.5" x14ac:dyDescent="0.25">
      <c r="A151" s="80">
        <v>13253</v>
      </c>
      <c r="B151" s="81" t="s">
        <v>286</v>
      </c>
      <c r="C151" s="83">
        <v>36551410.590000004</v>
      </c>
      <c r="D151" s="79">
        <v>1258873.53</v>
      </c>
      <c r="E151" s="78">
        <f t="shared" si="5"/>
        <v>1258873.53</v>
      </c>
    </row>
    <row r="152" spans="1:5" ht="25.5" x14ac:dyDescent="0.25">
      <c r="A152" s="80">
        <v>13259</v>
      </c>
      <c r="B152" s="81" t="s">
        <v>287</v>
      </c>
      <c r="C152" s="83">
        <v>2053103.62</v>
      </c>
      <c r="D152" s="79">
        <v>2053103.62</v>
      </c>
      <c r="E152" s="78">
        <f t="shared" si="5"/>
        <v>2053103.62</v>
      </c>
    </row>
    <row r="153" spans="1:5" ht="38.25" x14ac:dyDescent="0.25">
      <c r="A153" s="80">
        <v>13262</v>
      </c>
      <c r="B153" s="81" t="s">
        <v>288</v>
      </c>
      <c r="C153" s="83">
        <v>25884055.170000002</v>
      </c>
      <c r="D153" s="79">
        <v>5465375.4400000004</v>
      </c>
      <c r="E153" s="78">
        <f t="shared" si="5"/>
        <v>5465375.4400000004</v>
      </c>
    </row>
    <row r="154" spans="1:5" ht="38.25" x14ac:dyDescent="0.25">
      <c r="A154" s="80">
        <v>13265</v>
      </c>
      <c r="B154" s="81" t="s">
        <v>289</v>
      </c>
      <c r="C154" s="83">
        <v>6247132.7800000003</v>
      </c>
      <c r="D154" s="79">
        <v>327408.76</v>
      </c>
      <c r="E154" s="78">
        <f t="shared" si="5"/>
        <v>327408.76</v>
      </c>
    </row>
    <row r="155" spans="1:5" ht="38.25" x14ac:dyDescent="0.25">
      <c r="A155" s="80">
        <v>13266</v>
      </c>
      <c r="B155" s="81" t="s">
        <v>290</v>
      </c>
      <c r="C155" s="83">
        <v>8171653.1500000004</v>
      </c>
      <c r="D155" s="79">
        <v>2932008.16</v>
      </c>
      <c r="E155" s="78">
        <f t="shared" si="5"/>
        <v>2932008.16</v>
      </c>
    </row>
    <row r="156" spans="1:5" ht="38.25" x14ac:dyDescent="0.25">
      <c r="A156" s="80">
        <v>13267</v>
      </c>
      <c r="B156" s="81" t="s">
        <v>291</v>
      </c>
      <c r="C156" s="83">
        <v>4969533.2699999996</v>
      </c>
      <c r="D156" s="79">
        <v>4969533.2699999996</v>
      </c>
      <c r="E156" s="78">
        <f t="shared" si="5"/>
        <v>4969533.2699999996</v>
      </c>
    </row>
    <row r="157" spans="1:5" ht="25.5" x14ac:dyDescent="0.25">
      <c r="A157" s="80">
        <v>13269</v>
      </c>
      <c r="B157" s="81" t="s">
        <v>292</v>
      </c>
      <c r="C157" s="83">
        <v>736695.41</v>
      </c>
      <c r="D157" s="79">
        <v>736695.41</v>
      </c>
      <c r="E157" s="78">
        <f t="shared" si="5"/>
        <v>736695.41</v>
      </c>
    </row>
    <row r="158" spans="1:5" ht="38.25" x14ac:dyDescent="0.25">
      <c r="A158" s="80">
        <v>13278</v>
      </c>
      <c r="B158" s="81" t="s">
        <v>293</v>
      </c>
      <c r="C158" s="83">
        <v>55266852.030000001</v>
      </c>
      <c r="D158" s="79">
        <v>12673597.029999999</v>
      </c>
      <c r="E158" s="78">
        <f t="shared" si="5"/>
        <v>12673597.029999999</v>
      </c>
    </row>
    <row r="159" spans="1:5" ht="38.25" x14ac:dyDescent="0.25">
      <c r="A159" s="80">
        <v>13280</v>
      </c>
      <c r="B159" s="81" t="s">
        <v>294</v>
      </c>
      <c r="C159" s="83">
        <v>35866991.859999999</v>
      </c>
      <c r="D159" s="79">
        <v>9878408.3000000007</v>
      </c>
      <c r="E159" s="78">
        <f t="shared" si="5"/>
        <v>9878408.3000000007</v>
      </c>
    </row>
    <row r="160" spans="1:5" x14ac:dyDescent="0.25">
      <c r="A160" s="80">
        <v>13302</v>
      </c>
      <c r="B160" s="81" t="s">
        <v>247</v>
      </c>
      <c r="C160" s="83">
        <v>5500000000</v>
      </c>
      <c r="D160" s="79">
        <v>192731072.38</v>
      </c>
      <c r="E160" s="78">
        <f t="shared" si="5"/>
        <v>192731072.38</v>
      </c>
    </row>
    <row r="161" spans="1:5" x14ac:dyDescent="0.25">
      <c r="A161" s="80">
        <v>13515</v>
      </c>
      <c r="B161" s="81" t="s">
        <v>248</v>
      </c>
      <c r="C161" s="83">
        <v>12581671.5</v>
      </c>
      <c r="D161" s="79">
        <v>12548831.5</v>
      </c>
      <c r="E161" s="78">
        <f t="shared" si="5"/>
        <v>12548831.5</v>
      </c>
    </row>
    <row r="162" spans="1:5" x14ac:dyDescent="0.25">
      <c r="A162" s="80">
        <v>13516</v>
      </c>
      <c r="B162" s="81" t="s">
        <v>249</v>
      </c>
      <c r="C162" s="83">
        <v>1894158.75</v>
      </c>
      <c r="D162" s="79">
        <v>0</v>
      </c>
      <c r="E162" s="78">
        <f t="shared" si="5"/>
        <v>0</v>
      </c>
    </row>
    <row r="163" spans="1:5" x14ac:dyDescent="0.25">
      <c r="A163" s="80">
        <v>13517</v>
      </c>
      <c r="B163" s="81" t="s">
        <v>250</v>
      </c>
      <c r="C163" s="78">
        <v>0</v>
      </c>
      <c r="D163" s="79">
        <v>0</v>
      </c>
      <c r="E163" s="78">
        <f t="shared" si="5"/>
        <v>0</v>
      </c>
    </row>
    <row r="164" spans="1:5" x14ac:dyDescent="0.25">
      <c r="A164" s="80">
        <v>13518</v>
      </c>
      <c r="B164" s="81" t="s">
        <v>251</v>
      </c>
      <c r="C164" s="83">
        <v>59243475</v>
      </c>
      <c r="D164" s="79">
        <v>0</v>
      </c>
      <c r="E164" s="78">
        <f t="shared" si="5"/>
        <v>0</v>
      </c>
    </row>
    <row r="165" spans="1:5" x14ac:dyDescent="0.25">
      <c r="A165" s="80">
        <v>13519</v>
      </c>
      <c r="B165" s="81" t="s">
        <v>252</v>
      </c>
      <c r="C165" s="83">
        <v>119206433.5</v>
      </c>
      <c r="D165" s="79">
        <v>0</v>
      </c>
      <c r="E165" s="78">
        <f t="shared" si="5"/>
        <v>0</v>
      </c>
    </row>
    <row r="166" spans="1:5" x14ac:dyDescent="0.25">
      <c r="A166" s="80">
        <v>13520</v>
      </c>
      <c r="B166" s="81" t="s">
        <v>253</v>
      </c>
      <c r="C166" s="83">
        <v>133813345.25</v>
      </c>
      <c r="D166" s="84">
        <v>34994257.049999997</v>
      </c>
      <c r="E166" s="78">
        <f t="shared" si="5"/>
        <v>34994257.049999997</v>
      </c>
    </row>
    <row r="167" spans="1:5" x14ac:dyDescent="0.25">
      <c r="A167" s="80">
        <v>13521</v>
      </c>
      <c r="B167" s="81" t="s">
        <v>254</v>
      </c>
      <c r="C167" s="85">
        <v>131056248.23999999</v>
      </c>
      <c r="D167" s="84">
        <v>30000000</v>
      </c>
      <c r="E167" s="78">
        <f t="shared" si="5"/>
        <v>30000000</v>
      </c>
    </row>
    <row r="168" spans="1:5" x14ac:dyDescent="0.25">
      <c r="A168" s="80">
        <v>13522</v>
      </c>
      <c r="B168" s="81" t="s">
        <v>255</v>
      </c>
      <c r="C168" s="83">
        <v>207762636</v>
      </c>
      <c r="D168" s="79">
        <v>0</v>
      </c>
      <c r="E168" s="78">
        <f t="shared" si="5"/>
        <v>0</v>
      </c>
    </row>
    <row r="169" spans="1:5" x14ac:dyDescent="0.25">
      <c r="A169" s="80">
        <v>13523</v>
      </c>
      <c r="B169" s="81" t="s">
        <v>256</v>
      </c>
      <c r="C169" s="83">
        <v>103831726</v>
      </c>
      <c r="D169" s="79">
        <v>0</v>
      </c>
      <c r="E169" s="78">
        <f t="shared" si="5"/>
        <v>0</v>
      </c>
    </row>
    <row r="170" spans="1:5" x14ac:dyDescent="0.25">
      <c r="A170" s="80">
        <v>13524</v>
      </c>
      <c r="B170" s="81" t="s">
        <v>257</v>
      </c>
      <c r="C170" s="21">
        <v>276230839</v>
      </c>
      <c r="D170" s="84">
        <v>60000000</v>
      </c>
      <c r="E170" s="78">
        <f t="shared" si="5"/>
        <v>60000000</v>
      </c>
    </row>
    <row r="171" spans="1:5" x14ac:dyDescent="0.25">
      <c r="A171" s="80">
        <v>13525</v>
      </c>
      <c r="B171" s="81" t="s">
        <v>258</v>
      </c>
      <c r="C171" s="83">
        <v>600000000</v>
      </c>
      <c r="D171" s="79">
        <v>0</v>
      </c>
      <c r="E171" s="78">
        <f t="shared" si="5"/>
        <v>0</v>
      </c>
    </row>
    <row r="172" spans="1:5" x14ac:dyDescent="0.25">
      <c r="A172" s="80">
        <v>13526</v>
      </c>
      <c r="B172" s="81" t="s">
        <v>259</v>
      </c>
      <c r="C172" s="83">
        <v>126472839.26000001</v>
      </c>
      <c r="D172" s="79">
        <v>0</v>
      </c>
      <c r="E172" s="78">
        <f t="shared" si="5"/>
        <v>0</v>
      </c>
    </row>
    <row r="173" spans="1:5" x14ac:dyDescent="0.25">
      <c r="A173" s="80">
        <v>13527</v>
      </c>
      <c r="B173" s="81" t="s">
        <v>260</v>
      </c>
      <c r="C173" s="83">
        <v>206949380</v>
      </c>
      <c r="D173" s="84">
        <v>19118062.370000001</v>
      </c>
      <c r="E173" s="78">
        <f t="shared" si="5"/>
        <v>19118062.370000001</v>
      </c>
    </row>
    <row r="174" spans="1:5" x14ac:dyDescent="0.25">
      <c r="A174" s="80">
        <v>13528</v>
      </c>
      <c r="B174" s="81" t="s">
        <v>261</v>
      </c>
      <c r="C174" s="83">
        <v>203917910</v>
      </c>
      <c r="D174" s="79">
        <v>0</v>
      </c>
      <c r="E174" s="78">
        <f t="shared" si="5"/>
        <v>0</v>
      </c>
    </row>
    <row r="175" spans="1:5" x14ac:dyDescent="0.25">
      <c r="A175" s="80">
        <v>13529</v>
      </c>
      <c r="B175" s="81" t="s">
        <v>262</v>
      </c>
      <c r="C175" s="83">
        <v>171908188</v>
      </c>
      <c r="D175" s="79">
        <v>0</v>
      </c>
      <c r="E175" s="78">
        <f t="shared" si="5"/>
        <v>0</v>
      </c>
    </row>
    <row r="176" spans="1:5" x14ac:dyDescent="0.25">
      <c r="A176" s="80">
        <v>13530</v>
      </c>
      <c r="B176" s="81" t="s">
        <v>263</v>
      </c>
      <c r="C176" s="83">
        <v>164939169</v>
      </c>
      <c r="D176" s="84">
        <v>46282906.789999999</v>
      </c>
      <c r="E176" s="78">
        <f t="shared" si="5"/>
        <v>46282906.789999999</v>
      </c>
    </row>
    <row r="177" spans="1:5" x14ac:dyDescent="0.25">
      <c r="A177" s="80">
        <v>13531</v>
      </c>
      <c r="B177" s="81" t="s">
        <v>264</v>
      </c>
      <c r="C177" s="83">
        <v>40856646</v>
      </c>
      <c r="D177" s="79">
        <v>0</v>
      </c>
      <c r="E177" s="78">
        <f t="shared" si="5"/>
        <v>0</v>
      </c>
    </row>
    <row r="178" spans="1:5" x14ac:dyDescent="0.25">
      <c r="A178" s="80">
        <v>13532</v>
      </c>
      <c r="B178" s="81" t="s">
        <v>265</v>
      </c>
      <c r="C178" s="83">
        <v>362482977.47000003</v>
      </c>
      <c r="D178" s="79">
        <v>0</v>
      </c>
      <c r="E178" s="78">
        <f t="shared" si="5"/>
        <v>0</v>
      </c>
    </row>
    <row r="179" spans="1:5" x14ac:dyDescent="0.25">
      <c r="A179" s="80">
        <v>13533</v>
      </c>
      <c r="B179" s="81" t="s">
        <v>266</v>
      </c>
      <c r="C179" s="83">
        <v>139215756</v>
      </c>
      <c r="D179" s="79">
        <v>0</v>
      </c>
      <c r="E179" s="78">
        <f t="shared" si="5"/>
        <v>0</v>
      </c>
    </row>
    <row r="180" spans="1:5" x14ac:dyDescent="0.25">
      <c r="A180" s="80">
        <v>13534</v>
      </c>
      <c r="B180" s="81" t="s">
        <v>267</v>
      </c>
      <c r="C180" s="83">
        <v>280237434</v>
      </c>
      <c r="D180" s="84">
        <v>15744605.449999999</v>
      </c>
      <c r="E180" s="78">
        <f t="shared" si="5"/>
        <v>15744605.449999999</v>
      </c>
    </row>
    <row r="181" spans="1:5" x14ac:dyDescent="0.25">
      <c r="A181" s="80">
        <v>13535</v>
      </c>
      <c r="B181" s="81" t="s">
        <v>268</v>
      </c>
      <c r="C181" s="83">
        <v>148183809</v>
      </c>
      <c r="D181" s="84">
        <v>14602942.35</v>
      </c>
      <c r="E181" s="78">
        <f t="shared" si="5"/>
        <v>14602942.35</v>
      </c>
    </row>
    <row r="182" spans="1:5" x14ac:dyDescent="0.25">
      <c r="A182" s="80">
        <v>13536</v>
      </c>
      <c r="B182" s="81" t="s">
        <v>269</v>
      </c>
      <c r="C182" s="83">
        <v>398235104.02999997</v>
      </c>
      <c r="D182" s="79">
        <v>0</v>
      </c>
      <c r="E182" s="78">
        <f t="shared" si="5"/>
        <v>0</v>
      </c>
    </row>
    <row r="183" spans="1:5" x14ac:dyDescent="0.25">
      <c r="A183" s="80">
        <v>13537</v>
      </c>
      <c r="B183" s="81" t="s">
        <v>270</v>
      </c>
      <c r="C183" s="83">
        <v>338819485</v>
      </c>
      <c r="D183" s="79">
        <v>0</v>
      </c>
      <c r="E183" s="78">
        <f t="shared" si="5"/>
        <v>0</v>
      </c>
    </row>
    <row r="184" spans="1:5" x14ac:dyDescent="0.25">
      <c r="A184" s="80">
        <v>13626</v>
      </c>
      <c r="B184" s="81" t="s">
        <v>271</v>
      </c>
      <c r="C184" s="78">
        <v>0</v>
      </c>
      <c r="D184" s="79">
        <v>0</v>
      </c>
      <c r="E184" s="78">
        <f t="shared" si="5"/>
        <v>0</v>
      </c>
    </row>
    <row r="185" spans="1:5" ht="25.5" x14ac:dyDescent="0.25">
      <c r="A185" s="80">
        <v>13656</v>
      </c>
      <c r="B185" s="81" t="s">
        <v>272</v>
      </c>
      <c r="C185" s="82">
        <v>600000000</v>
      </c>
      <c r="D185" s="79">
        <v>0</v>
      </c>
      <c r="E185" s="78">
        <f t="shared" si="5"/>
        <v>0</v>
      </c>
    </row>
    <row r="186" spans="1:5" x14ac:dyDescent="0.25">
      <c r="A186" s="80">
        <v>13747</v>
      </c>
      <c r="B186" s="81" t="s">
        <v>273</v>
      </c>
      <c r="C186" s="82">
        <v>23463030</v>
      </c>
      <c r="D186" s="79">
        <v>0</v>
      </c>
      <c r="E186" s="78">
        <f t="shared" si="5"/>
        <v>0</v>
      </c>
    </row>
    <row r="187" spans="1:5" x14ac:dyDescent="0.25">
      <c r="A187" s="80">
        <v>13748</v>
      </c>
      <c r="B187" s="81" t="s">
        <v>274</v>
      </c>
      <c r="C187" s="78">
        <v>0</v>
      </c>
      <c r="D187" s="79">
        <v>0</v>
      </c>
      <c r="E187" s="78">
        <f t="shared" si="5"/>
        <v>0</v>
      </c>
    </row>
    <row r="188" spans="1:5" x14ac:dyDescent="0.25">
      <c r="A188" s="80">
        <v>13842</v>
      </c>
      <c r="B188" s="81" t="s">
        <v>275</v>
      </c>
      <c r="C188" s="82">
        <v>52773384</v>
      </c>
      <c r="D188" s="79">
        <v>0</v>
      </c>
      <c r="E188" s="78">
        <f t="shared" si="5"/>
        <v>0</v>
      </c>
    </row>
    <row r="189" spans="1:5" x14ac:dyDescent="0.25">
      <c r="A189" s="80">
        <v>13843</v>
      </c>
      <c r="B189" s="81" t="s">
        <v>276</v>
      </c>
      <c r="C189" s="78">
        <v>0</v>
      </c>
      <c r="D189" s="79">
        <v>0</v>
      </c>
      <c r="E189" s="78">
        <f t="shared" si="5"/>
        <v>0</v>
      </c>
    </row>
    <row r="190" spans="1:5" ht="25.5" x14ac:dyDescent="0.25">
      <c r="A190" s="80">
        <v>13909</v>
      </c>
      <c r="B190" s="81" t="s">
        <v>277</v>
      </c>
      <c r="C190" s="78">
        <v>0</v>
      </c>
      <c r="D190" s="79">
        <v>0</v>
      </c>
      <c r="E190" s="78">
        <f t="shared" si="5"/>
        <v>0</v>
      </c>
    </row>
    <row r="191" spans="1:5" ht="25.5" x14ac:dyDescent="0.25">
      <c r="A191" s="80">
        <v>13911</v>
      </c>
      <c r="B191" s="81" t="s">
        <v>278</v>
      </c>
      <c r="C191" s="78">
        <v>0</v>
      </c>
      <c r="D191" s="79">
        <v>0</v>
      </c>
      <c r="E191" s="78">
        <f t="shared" si="5"/>
        <v>0</v>
      </c>
    </row>
    <row r="192" spans="1:5" ht="25.5" x14ac:dyDescent="0.25">
      <c r="A192" s="80">
        <v>13912</v>
      </c>
      <c r="B192" s="81" t="s">
        <v>279</v>
      </c>
      <c r="C192" s="79">
        <v>145924357</v>
      </c>
      <c r="D192" s="79">
        <v>4490333.79</v>
      </c>
      <c r="E192" s="78">
        <f t="shared" si="5"/>
        <v>4490333.79</v>
      </c>
    </row>
    <row r="193" spans="1:5" x14ac:dyDescent="0.25">
      <c r="A193" s="80" t="s">
        <v>281</v>
      </c>
      <c r="B193" s="81" t="s">
        <v>280</v>
      </c>
      <c r="C193" s="78">
        <v>0</v>
      </c>
      <c r="D193" s="79">
        <v>0</v>
      </c>
      <c r="E193" s="78">
        <f t="shared" si="5"/>
        <v>0</v>
      </c>
    </row>
    <row r="194" spans="1:5" x14ac:dyDescent="0.25">
      <c r="A194" s="80" t="s">
        <v>281</v>
      </c>
      <c r="B194" s="81" t="s">
        <v>282</v>
      </c>
      <c r="C194" s="78">
        <v>0</v>
      </c>
      <c r="D194" s="79">
        <v>13528180.52</v>
      </c>
      <c r="E194" s="78">
        <f t="shared" si="5"/>
        <v>13528180.52</v>
      </c>
    </row>
    <row r="195" spans="1:5" ht="15.75" thickBot="1" x14ac:dyDescent="0.3">
      <c r="A195" s="47" t="s">
        <v>231</v>
      </c>
      <c r="B195" s="48" t="s">
        <v>232</v>
      </c>
      <c r="C195" s="86">
        <v>4839407470</v>
      </c>
      <c r="D195" s="79">
        <v>639264890.95000005</v>
      </c>
      <c r="E195" s="78">
        <f t="shared" si="5"/>
        <v>639264890.95000005</v>
      </c>
    </row>
    <row r="196" spans="1:5" ht="15.75" thickBot="1" x14ac:dyDescent="0.3">
      <c r="A196" s="87"/>
      <c r="B196" s="88" t="s">
        <v>242</v>
      </c>
      <c r="C196" s="89">
        <f>SUM(C144:C195)</f>
        <v>16057722770.18</v>
      </c>
      <c r="D196" s="90">
        <f>SUM(D144:D195)</f>
        <v>1225306923.8000002</v>
      </c>
      <c r="E196" s="90">
        <f>SUM(E144:E195)</f>
        <v>1225306923.8000002</v>
      </c>
    </row>
    <row r="197" spans="1:5" x14ac:dyDescent="0.25">
      <c r="E197" s="1"/>
    </row>
  </sheetData>
  <mergeCells count="13">
    <mergeCell ref="A132:B132"/>
    <mergeCell ref="A4:E4"/>
    <mergeCell ref="A5:E5"/>
    <mergeCell ref="A6:E6"/>
    <mergeCell ref="A7:E7"/>
    <mergeCell ref="A9:B9"/>
    <mergeCell ref="A134:B134"/>
    <mergeCell ref="A141:E141"/>
    <mergeCell ref="A142:A143"/>
    <mergeCell ref="B142:B143"/>
    <mergeCell ref="C142:C143"/>
    <mergeCell ref="D142:D143"/>
    <mergeCell ref="E142:E1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Ogando Liranzo</dc:creator>
  <cp:lastModifiedBy>Johanne Robles</cp:lastModifiedBy>
  <dcterms:created xsi:type="dcterms:W3CDTF">2018-06-05T15:49:25Z</dcterms:created>
  <dcterms:modified xsi:type="dcterms:W3CDTF">2018-06-05T19:03:32Z</dcterms:modified>
</cp:coreProperties>
</file>